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面试室" sheetId="1" r:id="rId1"/>
    <sheet name="2面试室" sheetId="2" r:id="rId2"/>
    <sheet name="3面试室" sheetId="3" r:id="rId3"/>
    <sheet name="4面试室" sheetId="4" r:id="rId4"/>
    <sheet name="5面试室" sheetId="5" r:id="rId5"/>
    <sheet name="6面试室" sheetId="6" r:id="rId6"/>
    <sheet name="7面试室" sheetId="7" r:id="rId7"/>
    <sheet name="8面试室" sheetId="8" r:id="rId8"/>
    <sheet name="9考试室" sheetId="9" r:id="rId9"/>
    <sheet name="10面试室" sheetId="10" r:id="rId10"/>
  </sheets>
  <definedNames>
    <definedName name="_xlnm.Print_Area" localSheetId="0">'1面试室'!$A$1:$P$26</definedName>
    <definedName name="_xlnm.Print_Titles" localSheetId="0">'1面试室'!$1:$4</definedName>
    <definedName name="_xlnm.Print_Titles" localSheetId="1">'2面试室'!$1:$3</definedName>
  </definedNames>
  <calcPr fullCalcOnLoad="1"/>
</workbook>
</file>

<file path=xl/sharedStrings.xml><?xml version="1.0" encoding="utf-8"?>
<sst xmlns="http://schemas.openxmlformats.org/spreadsheetml/2006/main" count="1765" uniqueCount="655">
  <si>
    <t xml:space="preserve">    注：总成绩=公共科目成绩×30%+专业科目成绩×30%+面试成绩×40%。</t>
  </si>
  <si>
    <t>面试日期：2018年7月16日</t>
  </si>
  <si>
    <t>序号</t>
  </si>
  <si>
    <t>报考单位</t>
  </si>
  <si>
    <t>准考证号</t>
  </si>
  <si>
    <t>姓名</t>
  </si>
  <si>
    <t>性别</t>
  </si>
  <si>
    <t>专业科目</t>
  </si>
  <si>
    <t>专业科目折算分</t>
  </si>
  <si>
    <t>面试成绩</t>
  </si>
  <si>
    <t>面试成绩折算分</t>
  </si>
  <si>
    <t>总成绩</t>
  </si>
  <si>
    <t>分岗位
排名</t>
  </si>
  <si>
    <t>是否进入体检</t>
  </si>
  <si>
    <t>女</t>
  </si>
  <si>
    <t>张兰</t>
  </si>
  <si>
    <t>男</t>
  </si>
  <si>
    <t>语文教师</t>
  </si>
  <si>
    <t>复隆实验学校</t>
  </si>
  <si>
    <t>数学教师（贫困生）</t>
  </si>
  <si>
    <t>罗泽钱</t>
  </si>
  <si>
    <t>数学教师</t>
  </si>
  <si>
    <t>英语教师</t>
  </si>
  <si>
    <t>黄琴</t>
  </si>
  <si>
    <t>赵纪雪</t>
  </si>
  <si>
    <t>特殊教育</t>
  </si>
  <si>
    <t>何亚</t>
  </si>
  <si>
    <t>科学教师</t>
  </si>
  <si>
    <t>大足区2018年第二季度公开（考核）招聘事业人员笔试、面试、总成绩及体检人员公布表（第一面试室）</t>
  </si>
  <si>
    <t>岗位编号</t>
  </si>
  <si>
    <t>西禅小学</t>
  </si>
  <si>
    <t>数学教师一</t>
  </si>
  <si>
    <t>岗位70</t>
  </si>
  <si>
    <t>84043021619</t>
  </si>
  <si>
    <t>易礼杰</t>
  </si>
  <si>
    <t>84043021617</t>
  </si>
  <si>
    <t>方杰</t>
  </si>
  <si>
    <t>数学教师二</t>
  </si>
  <si>
    <t>岗位71</t>
  </si>
  <si>
    <t>84043021628</t>
  </si>
  <si>
    <t>余定芳</t>
  </si>
  <si>
    <t>84043021701</t>
  </si>
  <si>
    <t>苟锦莉</t>
  </si>
  <si>
    <t>南山小学</t>
  </si>
  <si>
    <t>岗位72</t>
  </si>
  <si>
    <t>84043021705</t>
  </si>
  <si>
    <t>刘根宏</t>
  </si>
  <si>
    <t>岗位73</t>
  </si>
  <si>
    <t>84043021721</t>
  </si>
  <si>
    <t>谭欢</t>
  </si>
  <si>
    <t>84043021725</t>
  </si>
  <si>
    <t>贺蜀玉</t>
  </si>
  <si>
    <t>海棠小学</t>
  </si>
  <si>
    <t>岗位75</t>
  </si>
  <si>
    <t>84043021819</t>
  </si>
  <si>
    <t>赖明月</t>
  </si>
  <si>
    <t>84043021902</t>
  </si>
  <si>
    <t>李佳</t>
  </si>
  <si>
    <t>龙岗一小</t>
  </si>
  <si>
    <t>岗位76</t>
  </si>
  <si>
    <t>84043021927</t>
  </si>
  <si>
    <t>张小霞</t>
  </si>
  <si>
    <t>84043021914</t>
  </si>
  <si>
    <t>高瑶</t>
  </si>
  <si>
    <t>城南中学（小学）</t>
  </si>
  <si>
    <t>岗位77</t>
  </si>
  <si>
    <t>84043022003</t>
  </si>
  <si>
    <t>刘代勇</t>
  </si>
  <si>
    <t>84043022001</t>
  </si>
  <si>
    <t>卿婷</t>
  </si>
  <si>
    <t>84043022006</t>
  </si>
  <si>
    <t>姜利</t>
  </si>
  <si>
    <t>双路二小</t>
  </si>
  <si>
    <t>岗位78</t>
  </si>
  <si>
    <t>84043022018</t>
  </si>
  <si>
    <t>赵茂林</t>
  </si>
  <si>
    <t>84043022010</t>
  </si>
  <si>
    <t>梁晓龙</t>
  </si>
  <si>
    <t>岗位79</t>
  </si>
  <si>
    <t>84043022127</t>
  </si>
  <si>
    <t>刘银</t>
  </si>
  <si>
    <t>84043022122</t>
  </si>
  <si>
    <t>杨书娥</t>
  </si>
  <si>
    <t>龙水二小</t>
  </si>
  <si>
    <t>岗位80</t>
  </si>
  <si>
    <t>84043022204</t>
  </si>
  <si>
    <t>陆海天</t>
  </si>
  <si>
    <t>84043022129</t>
  </si>
  <si>
    <t>杨森</t>
  </si>
  <si>
    <t>岗位81</t>
  </si>
  <si>
    <t>84043022217</t>
  </si>
  <si>
    <t>向瑶</t>
  </si>
  <si>
    <t>84043022305</t>
  </si>
  <si>
    <t>郑静</t>
  </si>
  <si>
    <t>报考岗位</t>
  </si>
  <si>
    <t>昌州小学</t>
  </si>
  <si>
    <t>岗位74</t>
  </si>
  <si>
    <t>84043021808</t>
  </si>
  <si>
    <t>张晓丹</t>
  </si>
  <si>
    <t>石马小学</t>
  </si>
  <si>
    <t>岗位82</t>
  </si>
  <si>
    <t>84043022328</t>
  </si>
  <si>
    <t>冉井飞</t>
  </si>
  <si>
    <t>84043022330</t>
  </si>
  <si>
    <t>向阳</t>
  </si>
  <si>
    <t>岗位83</t>
  </si>
  <si>
    <t>84043022421</t>
  </si>
  <si>
    <t>曾珍</t>
  </si>
  <si>
    <t>84043022419</t>
  </si>
  <si>
    <t>陈爽</t>
  </si>
  <si>
    <t>龙水三小</t>
  </si>
  <si>
    <t>岗位84</t>
  </si>
  <si>
    <t>84043022426</t>
  </si>
  <si>
    <t>任文峰</t>
  </si>
  <si>
    <t>84043022427</t>
  </si>
  <si>
    <t>柳贞洪</t>
  </si>
  <si>
    <t>岗位85</t>
  </si>
  <si>
    <t>84043022520</t>
  </si>
  <si>
    <t>84043022604</t>
  </si>
  <si>
    <t>李宗娟</t>
  </si>
  <si>
    <t>84043022615</t>
  </si>
  <si>
    <t>甘倩</t>
  </si>
  <si>
    <t>龙水一小</t>
  </si>
  <si>
    <t>岗位86</t>
  </si>
  <si>
    <t>84043022629</t>
  </si>
  <si>
    <t>兰立</t>
  </si>
  <si>
    <t>84043022622</t>
  </si>
  <si>
    <t>罗霞</t>
  </si>
  <si>
    <t>龙西小学</t>
  </si>
  <si>
    <t>岗位87</t>
  </si>
  <si>
    <t>84043022809</t>
  </si>
  <si>
    <t>邓骞</t>
  </si>
  <si>
    <t>84043022803</t>
  </si>
  <si>
    <t>姚舟</t>
  </si>
  <si>
    <t>沙桥小学</t>
  </si>
  <si>
    <t>岗位88</t>
  </si>
  <si>
    <t>84043023001</t>
  </si>
  <si>
    <t>夏小霞</t>
  </si>
  <si>
    <t>84043022930</t>
  </si>
  <si>
    <t>罗燕梅</t>
  </si>
  <si>
    <t>城南小学</t>
  </si>
  <si>
    <t>岗位89</t>
  </si>
  <si>
    <t>84043023103</t>
  </si>
  <si>
    <t>84043023127</t>
  </si>
  <si>
    <t>任洪</t>
  </si>
  <si>
    <t>经开小学</t>
  </si>
  <si>
    <t>岗位90</t>
  </si>
  <si>
    <t>84043023223</t>
  </si>
  <si>
    <t>赵艳丽</t>
  </si>
  <si>
    <t>84043023210</t>
  </si>
  <si>
    <t>张海燕</t>
  </si>
  <si>
    <t>邮亭小学</t>
  </si>
  <si>
    <t>岗位91</t>
  </si>
  <si>
    <t>84043023423</t>
  </si>
  <si>
    <t>84043023308</t>
  </si>
  <si>
    <t>唐雪梅</t>
  </si>
  <si>
    <t>大足区2018年第二季度公开（考核）招聘事业人员笔试、面试、总成绩及体检人员公布表（第二面试室）</t>
  </si>
  <si>
    <t>智凤小学</t>
  </si>
  <si>
    <t>岗位92</t>
  </si>
  <si>
    <t>84043023515</t>
  </si>
  <si>
    <t>佘添鑫</t>
  </si>
  <si>
    <t>金山小学</t>
  </si>
  <si>
    <t>岗位93</t>
  </si>
  <si>
    <t>84043023525</t>
  </si>
  <si>
    <t>宋奇龙</t>
  </si>
  <si>
    <t>84043023612</t>
  </si>
  <si>
    <t>刘洪</t>
  </si>
  <si>
    <t>岗位94</t>
  </si>
  <si>
    <t>84043023715</t>
  </si>
  <si>
    <t>谭月</t>
  </si>
  <si>
    <t>84043023705</t>
  </si>
  <si>
    <t>江雯</t>
  </si>
  <si>
    <t>高升小学</t>
  </si>
  <si>
    <t>岗位95</t>
  </si>
  <si>
    <t>84043023730</t>
  </si>
  <si>
    <t>王欢</t>
  </si>
  <si>
    <t>84043023729</t>
  </si>
  <si>
    <t>珠溪小学</t>
  </si>
  <si>
    <t>岗位96</t>
  </si>
  <si>
    <t>84043023804</t>
  </si>
  <si>
    <t>周子文</t>
  </si>
  <si>
    <t>84043023803</t>
  </si>
  <si>
    <t>徐亭亭</t>
  </si>
  <si>
    <t>84043023809</t>
  </si>
  <si>
    <t>蒋光霞</t>
  </si>
  <si>
    <t>大围小学</t>
  </si>
  <si>
    <t>岗位97</t>
  </si>
  <si>
    <t>84043023824</t>
  </si>
  <si>
    <t>84043023817</t>
  </si>
  <si>
    <t>李娟</t>
  </si>
  <si>
    <t>共青希望小学</t>
  </si>
  <si>
    <t>岗位98</t>
  </si>
  <si>
    <t>84043023907</t>
  </si>
  <si>
    <t>杨磊</t>
  </si>
  <si>
    <t>84043023903</t>
  </si>
  <si>
    <t>胡世玲</t>
  </si>
  <si>
    <t>双溪小学</t>
  </si>
  <si>
    <t>岗位99</t>
  </si>
  <si>
    <t>84043023922</t>
  </si>
  <si>
    <t>曹茂</t>
  </si>
  <si>
    <t>84043023911</t>
  </si>
  <si>
    <t>彭婷婷</t>
  </si>
  <si>
    <t>长田小学</t>
  </si>
  <si>
    <t>岗位100</t>
  </si>
  <si>
    <t>84043023930</t>
  </si>
  <si>
    <t>肖娣</t>
  </si>
  <si>
    <t>84043024007</t>
  </si>
  <si>
    <t>周小俞</t>
  </si>
  <si>
    <t>天山明德小学</t>
  </si>
  <si>
    <t>岗位101</t>
  </si>
  <si>
    <t>84043024012</t>
  </si>
  <si>
    <t>莫曲</t>
  </si>
  <si>
    <t>84043024010</t>
  </si>
  <si>
    <t>陈冬梅</t>
  </si>
  <si>
    <t>石桌小学</t>
  </si>
  <si>
    <t>岗位102</t>
  </si>
  <si>
    <t>84043024016</t>
  </si>
  <si>
    <t>逯颖</t>
  </si>
  <si>
    <t>84043024017</t>
  </si>
  <si>
    <t>陈瑾</t>
  </si>
  <si>
    <t>大足区2018年第二季度公开（考核）招聘事业人员笔试、面试、总成绩及体检人员公布表（第三面试室）</t>
  </si>
  <si>
    <t>岗位106</t>
  </si>
  <si>
    <t>84043024102</t>
  </si>
  <si>
    <t>周亭</t>
  </si>
  <si>
    <t>84043024101</t>
  </si>
  <si>
    <t>董芦莹</t>
  </si>
  <si>
    <t>语文教师一</t>
  </si>
  <si>
    <t>岗位107</t>
  </si>
  <si>
    <t>84043024105</t>
  </si>
  <si>
    <t>杨旭</t>
  </si>
  <si>
    <t>84043024111</t>
  </si>
  <si>
    <t>郑小龙</t>
  </si>
  <si>
    <t>语文教师二</t>
  </si>
  <si>
    <t>岗位108</t>
  </si>
  <si>
    <t>84043024208</t>
  </si>
  <si>
    <t>田敏</t>
  </si>
  <si>
    <t>84043024201</t>
  </si>
  <si>
    <t>侯倩</t>
  </si>
  <si>
    <t>岗位109</t>
  </si>
  <si>
    <t>84043024223</t>
  </si>
  <si>
    <t>李科</t>
  </si>
  <si>
    <t>岗位110</t>
  </si>
  <si>
    <t>84043024318</t>
  </si>
  <si>
    <t>舒琴</t>
  </si>
  <si>
    <t>84043024302</t>
  </si>
  <si>
    <t>吴静</t>
  </si>
  <si>
    <t>岗位113</t>
  </si>
  <si>
    <t>84043024628</t>
  </si>
  <si>
    <t>李红梅</t>
  </si>
  <si>
    <t>84043024716</t>
  </si>
  <si>
    <t>吴美娟</t>
  </si>
  <si>
    <t>岗位114</t>
  </si>
  <si>
    <t>84043024827</t>
  </si>
  <si>
    <t>金晓红</t>
  </si>
  <si>
    <t>84043024809</t>
  </si>
  <si>
    <t>王玲</t>
  </si>
  <si>
    <t>岗位115</t>
  </si>
  <si>
    <t>84043024913</t>
  </si>
  <si>
    <t>吕航</t>
  </si>
  <si>
    <t>84043024917</t>
  </si>
  <si>
    <t>李松霖</t>
  </si>
  <si>
    <t>84043024928</t>
  </si>
  <si>
    <t>杨玉东</t>
  </si>
  <si>
    <t>84043024910</t>
  </si>
  <si>
    <t>段鹏</t>
  </si>
  <si>
    <t>岗位116</t>
  </si>
  <si>
    <t>84043030128</t>
  </si>
  <si>
    <t>凌梦瑶</t>
  </si>
  <si>
    <t>84043030206</t>
  </si>
  <si>
    <t>王银</t>
  </si>
  <si>
    <t>84043030103</t>
  </si>
  <si>
    <t>刘小亚</t>
  </si>
  <si>
    <t>84043030218</t>
  </si>
  <si>
    <t>李曼</t>
  </si>
  <si>
    <t>岗位123</t>
  </si>
  <si>
    <t>84043031325</t>
  </si>
  <si>
    <t>汤茂</t>
  </si>
  <si>
    <t>84043031321</t>
  </si>
  <si>
    <t>陈明贞</t>
  </si>
  <si>
    <t>大足区2018年第二季度公开（考核）招聘事业人员笔试、面试、总成绩及体检人员公布表（第四面试室）</t>
  </si>
  <si>
    <t>岗位111</t>
  </si>
  <si>
    <t>84043024422</t>
  </si>
  <si>
    <t>杨帅</t>
  </si>
  <si>
    <t>84043024418</t>
  </si>
  <si>
    <t>杨警</t>
  </si>
  <si>
    <t>岗位112</t>
  </si>
  <si>
    <t>84043024603</t>
  </si>
  <si>
    <t>余盈</t>
  </si>
  <si>
    <t>84043024604</t>
  </si>
  <si>
    <t>黄静</t>
  </si>
  <si>
    <t>岗位117</t>
  </si>
  <si>
    <t>84043030429</t>
  </si>
  <si>
    <t>王德帅</t>
  </si>
  <si>
    <t>84043030506</t>
  </si>
  <si>
    <t>刘军</t>
  </si>
  <si>
    <t>84043030417</t>
  </si>
  <si>
    <t>何富友</t>
  </si>
  <si>
    <t>84043030419</t>
  </si>
  <si>
    <t>陈翰</t>
  </si>
  <si>
    <t>岗位118</t>
  </si>
  <si>
    <t>84043030521</t>
  </si>
  <si>
    <t>向梅</t>
  </si>
  <si>
    <t>84043030828</t>
  </si>
  <si>
    <t>张兰心</t>
  </si>
  <si>
    <t>84043030727</t>
  </si>
  <si>
    <t>王俐苹</t>
  </si>
  <si>
    <t>岗位119</t>
  </si>
  <si>
    <t>84043030921</t>
  </si>
  <si>
    <t>杜刚</t>
  </si>
  <si>
    <t>84043030918</t>
  </si>
  <si>
    <t>邓上勇</t>
  </si>
  <si>
    <t>岗位120</t>
  </si>
  <si>
    <t>84043031008</t>
  </si>
  <si>
    <t>魏翠莲</t>
  </si>
  <si>
    <t>84043030930</t>
  </si>
  <si>
    <t>余林</t>
  </si>
  <si>
    <t>岗位121</t>
  </si>
  <si>
    <t>84043031205</t>
  </si>
  <si>
    <t>吴相辉</t>
  </si>
  <si>
    <t>84043031207</t>
  </si>
  <si>
    <t>周瑜</t>
  </si>
  <si>
    <t>岗位122</t>
  </si>
  <si>
    <t>84043031217</t>
  </si>
  <si>
    <t>肖瑜</t>
  </si>
  <si>
    <t>84043031303</t>
  </si>
  <si>
    <t>郭维</t>
  </si>
  <si>
    <t>岗位124</t>
  </si>
  <si>
    <t>84043031509</t>
  </si>
  <si>
    <t>蒲小丽</t>
  </si>
  <si>
    <t>84043031426</t>
  </si>
  <si>
    <t>兰焱</t>
  </si>
  <si>
    <t>岗位125</t>
  </si>
  <si>
    <t>84043031514</t>
  </si>
  <si>
    <t>杨丹</t>
  </si>
  <si>
    <t>84043031517</t>
  </si>
  <si>
    <t>陈柳君</t>
  </si>
  <si>
    <t>大足区2018年第二季度公开（考核）招聘事业人员笔试、面试、总成绩及体检人员公布表（第五面试室）</t>
  </si>
  <si>
    <t>岗位126</t>
  </si>
  <si>
    <t>84043031929</t>
  </si>
  <si>
    <t>黄灵莉</t>
  </si>
  <si>
    <t>84043032021</t>
  </si>
  <si>
    <t>杨丽娜</t>
  </si>
  <si>
    <t>拾万实验学校</t>
  </si>
  <si>
    <t>岗位127</t>
  </si>
  <si>
    <t>84043032105</t>
  </si>
  <si>
    <t>杨玉玫</t>
  </si>
  <si>
    <t>84043032114</t>
  </si>
  <si>
    <t>黄诗琴</t>
  </si>
  <si>
    <t>中敖小学</t>
  </si>
  <si>
    <t>岗位128</t>
  </si>
  <si>
    <t>84043032221</t>
  </si>
  <si>
    <t>王雅梦</t>
  </si>
  <si>
    <t>84043032126</t>
  </si>
  <si>
    <t>蒋琴</t>
  </si>
  <si>
    <t>岗位129</t>
  </si>
  <si>
    <t>84043032309</t>
  </si>
  <si>
    <t>牟燕辉</t>
  </si>
  <si>
    <t>宝山小学</t>
  </si>
  <si>
    <t>岗位130</t>
  </si>
  <si>
    <t>84043032414</t>
  </si>
  <si>
    <t>陈芳玲</t>
  </si>
  <si>
    <t>84043032402</t>
  </si>
  <si>
    <t>罗晓兰</t>
  </si>
  <si>
    <t>岗位131</t>
  </si>
  <si>
    <t>84043032509</t>
  </si>
  <si>
    <t>徐婷</t>
  </si>
  <si>
    <t>84043032508</t>
  </si>
  <si>
    <t>成怡荃</t>
  </si>
  <si>
    <t>84043032512</t>
  </si>
  <si>
    <t>魏巍</t>
  </si>
  <si>
    <t>龙岗明德小学</t>
  </si>
  <si>
    <t>岗位132</t>
  </si>
  <si>
    <t>84043032603</t>
  </si>
  <si>
    <t>代小娇</t>
  </si>
  <si>
    <t>84043032618</t>
  </si>
  <si>
    <t>张亚</t>
  </si>
  <si>
    <t>希望小学</t>
  </si>
  <si>
    <t>岗位133</t>
  </si>
  <si>
    <t>84043032625</t>
  </si>
  <si>
    <t>肖红琼</t>
  </si>
  <si>
    <t>84043032713</t>
  </si>
  <si>
    <t>陈晓丽</t>
  </si>
  <si>
    <t>万古小学</t>
  </si>
  <si>
    <t>岗位134</t>
  </si>
  <si>
    <t>84043032903</t>
  </si>
  <si>
    <t>朱富玉</t>
  </si>
  <si>
    <t>84043032825</t>
  </si>
  <si>
    <t>何湃</t>
  </si>
  <si>
    <t>岗位135</t>
  </si>
  <si>
    <t>84043032930</t>
  </si>
  <si>
    <t>雷智童</t>
  </si>
  <si>
    <t>84043032923</t>
  </si>
  <si>
    <t>谭雁芹</t>
  </si>
  <si>
    <t>铁桥小学</t>
  </si>
  <si>
    <t>岗位137</t>
  </si>
  <si>
    <t>84043033105</t>
  </si>
  <si>
    <t>雷国言</t>
  </si>
  <si>
    <t>84043033026</t>
  </si>
  <si>
    <t>梁银</t>
  </si>
  <si>
    <t>84043033104</t>
  </si>
  <si>
    <t>粟茂华</t>
  </si>
  <si>
    <t>大足区2018年第二季度公开（考核）招聘事业人员笔试、面试、总成绩及体检人员公布表（第六面试室）</t>
  </si>
  <si>
    <t>顺龙小学</t>
  </si>
  <si>
    <t>岗位136</t>
  </si>
  <si>
    <t>84043033002</t>
  </si>
  <si>
    <t>程尉</t>
  </si>
  <si>
    <t>84043033023</t>
  </si>
  <si>
    <t>廖静</t>
  </si>
  <si>
    <t>84043033011</t>
  </si>
  <si>
    <t>蔡丽霞</t>
  </si>
  <si>
    <t>84043033022</t>
  </si>
  <si>
    <t>李艳英</t>
  </si>
  <si>
    <t>石牛小学</t>
  </si>
  <si>
    <t>岗位138</t>
  </si>
  <si>
    <t>84043033114</t>
  </si>
  <si>
    <t>游露</t>
  </si>
  <si>
    <t>84043033113</t>
  </si>
  <si>
    <t>刘曼</t>
  </si>
  <si>
    <t>龙石小学</t>
  </si>
  <si>
    <t>岗位139</t>
  </si>
  <si>
    <t>84043033123</t>
  </si>
  <si>
    <t>易章丹</t>
  </si>
  <si>
    <t>84043033129</t>
  </si>
  <si>
    <t>方丹丹</t>
  </si>
  <si>
    <t>84043033201</t>
  </si>
  <si>
    <t>陈洪艳</t>
  </si>
  <si>
    <t>铁山小学</t>
  </si>
  <si>
    <t>岗位140</t>
  </si>
  <si>
    <t>84043033211</t>
  </si>
  <si>
    <t>吴巧</t>
  </si>
  <si>
    <t>84043033207</t>
  </si>
  <si>
    <t>唐利辉</t>
  </si>
  <si>
    <t>岗位141</t>
  </si>
  <si>
    <t>84043033224</t>
  </si>
  <si>
    <t>于洋</t>
  </si>
  <si>
    <t>84043033218</t>
  </si>
  <si>
    <t>罗敦芝</t>
  </si>
  <si>
    <t>高坪小学</t>
  </si>
  <si>
    <t>岗位142</t>
  </si>
  <si>
    <t>84043033313</t>
  </si>
  <si>
    <t>杨力</t>
  </si>
  <si>
    <t>84043033308</t>
  </si>
  <si>
    <t>陈心悦</t>
  </si>
  <si>
    <t>沙坝小学</t>
  </si>
  <si>
    <t>岗位143</t>
  </si>
  <si>
    <t>84043033318</t>
  </si>
  <si>
    <t>夏通维</t>
  </si>
  <si>
    <t>84043033325</t>
  </si>
  <si>
    <t>欧雪媚</t>
  </si>
  <si>
    <t>岗位144</t>
  </si>
  <si>
    <t>84043033329</t>
  </si>
  <si>
    <t>廖思情</t>
  </si>
  <si>
    <t>84043033328</t>
  </si>
  <si>
    <t>曾闽</t>
  </si>
  <si>
    <t>土门小学</t>
  </si>
  <si>
    <t>岗位145</t>
  </si>
  <si>
    <t>84043033413</t>
  </si>
  <si>
    <t>李娅</t>
  </si>
  <si>
    <t>84043033414</t>
  </si>
  <si>
    <t>苏钰婷</t>
  </si>
  <si>
    <t>长河小学</t>
  </si>
  <si>
    <t>岗位146</t>
  </si>
  <si>
    <t>84043033423</t>
  </si>
  <si>
    <t>罗双红</t>
  </si>
  <si>
    <t>84043033429</t>
  </si>
  <si>
    <t>郭芳依</t>
  </si>
  <si>
    <t>大足区2018年第二季度公开（考核）招聘事业人员笔试、面试、总成绩及体检人员公布表（第七面试室）</t>
  </si>
  <si>
    <t>岗位182</t>
  </si>
  <si>
    <t>84043035302</t>
  </si>
  <si>
    <t>程子桐</t>
  </si>
  <si>
    <t>84043035327</t>
  </si>
  <si>
    <t>周姣</t>
  </si>
  <si>
    <t>岗位183</t>
  </si>
  <si>
    <t>84043035404</t>
  </si>
  <si>
    <t>邓攀</t>
  </si>
  <si>
    <t>84043035428</t>
  </si>
  <si>
    <t>杜潘婷</t>
  </si>
  <si>
    <t>岗位184</t>
  </si>
  <si>
    <t>84043035508</t>
  </si>
  <si>
    <t>周艳</t>
  </si>
  <si>
    <t>84043035430</t>
  </si>
  <si>
    <t>叶琴</t>
  </si>
  <si>
    <t>岗位185</t>
  </si>
  <si>
    <t>84043035523</t>
  </si>
  <si>
    <t>李光燕</t>
  </si>
  <si>
    <t>84043035516</t>
  </si>
  <si>
    <t>刘尧</t>
  </si>
  <si>
    <t>岗位186</t>
  </si>
  <si>
    <t>84043035603</t>
  </si>
  <si>
    <t>彭爽爽</t>
  </si>
  <si>
    <t>84043035608</t>
  </si>
  <si>
    <t>王美玲</t>
  </si>
  <si>
    <t>三驱小学</t>
  </si>
  <si>
    <t>岗位187</t>
  </si>
  <si>
    <t>84043035612</t>
  </si>
  <si>
    <t>刘欢</t>
  </si>
  <si>
    <t>84043035616</t>
  </si>
  <si>
    <t>熊韵</t>
  </si>
  <si>
    <t>岗位188</t>
  </si>
  <si>
    <t>84043035621</t>
  </si>
  <si>
    <t>李雪</t>
  </si>
  <si>
    <t>84043035618</t>
  </si>
  <si>
    <t>胡小丽</t>
  </si>
  <si>
    <t>岗位189</t>
  </si>
  <si>
    <t>84043035710</t>
  </si>
  <si>
    <t>熊焱妮</t>
  </si>
  <si>
    <t>84043035719</t>
  </si>
  <si>
    <t>冉金鑫</t>
  </si>
  <si>
    <t>84043035717</t>
  </si>
  <si>
    <t>欧娅</t>
  </si>
  <si>
    <t>84043035630</t>
  </si>
  <si>
    <t>王越</t>
  </si>
  <si>
    <t>岗位190</t>
  </si>
  <si>
    <t>84043035814</t>
  </si>
  <si>
    <t>张文婷</t>
  </si>
  <si>
    <t>84043035816</t>
  </si>
  <si>
    <t>李静</t>
  </si>
  <si>
    <t>岗位191</t>
  </si>
  <si>
    <t>84043035830</t>
  </si>
  <si>
    <t>赵朝坪</t>
  </si>
  <si>
    <t>84043035908</t>
  </si>
  <si>
    <t>黎曼</t>
  </si>
  <si>
    <t>大足区2018年第二季度公开（考核）招聘事业人员笔试、面试、总成绩及体检人员公布表（第八面试室）</t>
  </si>
  <si>
    <t xml:space="preserve">     请进入体检人员于2018年7月18日上午8:00前到重庆市大足区人力资源和社会保障局行政楼前集中，统一前往参加体检（空腹，带上身份证，准备1张一寸相片、签字笔1支和体检费300元现金），逾期视为自动放弃。</t>
  </si>
  <si>
    <t>进修附小</t>
  </si>
  <si>
    <t>岗位192</t>
  </si>
  <si>
    <t>84043035917</t>
  </si>
  <si>
    <t>刘露</t>
  </si>
  <si>
    <t>84043035919</t>
  </si>
  <si>
    <t>岗位193</t>
  </si>
  <si>
    <t>84043036010</t>
  </si>
  <si>
    <t>周科秀</t>
  </si>
  <si>
    <t>84043036004</t>
  </si>
  <si>
    <t>隆燕</t>
  </si>
  <si>
    <t>玉滩小学</t>
  </si>
  <si>
    <t>岗位194</t>
  </si>
  <si>
    <t>84043036016</t>
  </si>
  <si>
    <t>舒利娟</t>
  </si>
  <si>
    <t>84043036017</t>
  </si>
  <si>
    <t>张茜</t>
  </si>
  <si>
    <t>季家小学</t>
  </si>
  <si>
    <t>岗位195</t>
  </si>
  <si>
    <t>84043036106</t>
  </si>
  <si>
    <t>黄正雪</t>
  </si>
  <si>
    <t>84043036026</t>
  </si>
  <si>
    <t>谭冰冰</t>
  </si>
  <si>
    <t>麻杨小学</t>
  </si>
  <si>
    <t>岗位196</t>
  </si>
  <si>
    <t>84043036111</t>
  </si>
  <si>
    <t>陶月春</t>
  </si>
  <si>
    <t>84043036121</t>
  </si>
  <si>
    <t>易致媛</t>
  </si>
  <si>
    <t>团结小学</t>
  </si>
  <si>
    <t>岗位197</t>
  </si>
  <si>
    <t>84043036127</t>
  </si>
  <si>
    <t>郭秋香</t>
  </si>
  <si>
    <t>84043036125</t>
  </si>
  <si>
    <t>熊文</t>
  </si>
  <si>
    <t>新利小学</t>
  </si>
  <si>
    <t>岗位198</t>
  </si>
  <si>
    <t>84043036204</t>
  </si>
  <si>
    <t>余牟洪</t>
  </si>
  <si>
    <t>通桥小学</t>
  </si>
  <si>
    <t>岗位199</t>
  </si>
  <si>
    <t>84043036214</t>
  </si>
  <si>
    <t>于婷婷</t>
  </si>
  <si>
    <t>84043036218</t>
  </si>
  <si>
    <t>冉颖杰</t>
  </si>
  <si>
    <t>子店小学</t>
  </si>
  <si>
    <t>岗位200</t>
  </si>
  <si>
    <t>84043036223</t>
  </si>
  <si>
    <t>贺文力</t>
  </si>
  <si>
    <t>84043036224</t>
  </si>
  <si>
    <t>王德月</t>
  </si>
  <si>
    <t>曲水小学</t>
  </si>
  <si>
    <t>岗位201</t>
  </si>
  <si>
    <t>84043036306</t>
  </si>
  <si>
    <t>罗小凤</t>
  </si>
  <si>
    <t>84043036301</t>
  </si>
  <si>
    <t>黄维</t>
  </si>
  <si>
    <t>古龙小学</t>
  </si>
  <si>
    <t>岗位202</t>
  </si>
  <si>
    <t>84043036308</t>
  </si>
  <si>
    <t>王静</t>
  </si>
  <si>
    <t>84043036312</t>
  </si>
  <si>
    <t>黎蓉</t>
  </si>
  <si>
    <t>大足区2018年第二季度公开（考核）招聘事业人员笔试、面试、总成绩及体检人员公布表（第九面试室）</t>
  </si>
  <si>
    <t>大足区2018年第二季度公开（考核）招聘事业人员笔试、面试、总成绩及体检人员公布表（第十面试室）</t>
  </si>
  <si>
    <t>岗位56</t>
  </si>
  <si>
    <t>84043014824</t>
  </si>
  <si>
    <t>陈路</t>
  </si>
  <si>
    <t>84043014827</t>
  </si>
  <si>
    <t>魏文静</t>
  </si>
  <si>
    <t>岗位57</t>
  </si>
  <si>
    <t>84043015018</t>
  </si>
  <si>
    <t>马春燕</t>
  </si>
  <si>
    <t>84043015024</t>
  </si>
  <si>
    <t>邹易岐</t>
  </si>
  <si>
    <t>岗位58</t>
  </si>
  <si>
    <t>84043015121</t>
  </si>
  <si>
    <t>邓小燕</t>
  </si>
  <si>
    <t>84043015125</t>
  </si>
  <si>
    <t>崔健</t>
  </si>
  <si>
    <t>大足实验小学</t>
  </si>
  <si>
    <t>岗位59</t>
  </si>
  <si>
    <t>84043015228</t>
  </si>
  <si>
    <t>熊亚玲</t>
  </si>
  <si>
    <t>84043020104</t>
  </si>
  <si>
    <t>田雨</t>
  </si>
  <si>
    <t>岗位60</t>
  </si>
  <si>
    <t>84043020125</t>
  </si>
  <si>
    <t>蒋友礼</t>
  </si>
  <si>
    <t>84043020122</t>
  </si>
  <si>
    <t>林小莉</t>
  </si>
  <si>
    <t>岗位61</t>
  </si>
  <si>
    <t>84043020210</t>
  </si>
  <si>
    <t>万冬梅</t>
  </si>
  <si>
    <t>84043020225</t>
  </si>
  <si>
    <t>彭琴</t>
  </si>
  <si>
    <t>语文教师（贫困生）</t>
  </si>
  <si>
    <t>岗位104</t>
  </si>
  <si>
    <t>84043024020</t>
  </si>
  <si>
    <t>张昌英</t>
  </si>
  <si>
    <t>84043024018</t>
  </si>
  <si>
    <t>李云碧</t>
  </si>
  <si>
    <t>84043024019</t>
  </si>
  <si>
    <t>宋雪</t>
  </si>
  <si>
    <t>岗位105</t>
  </si>
  <si>
    <t>84043024022</t>
  </si>
  <si>
    <t>杨欣</t>
  </si>
  <si>
    <t>84043024023</t>
  </si>
  <si>
    <t>周晓蕾</t>
  </si>
  <si>
    <t>官仓明德小学</t>
  </si>
  <si>
    <t>岗位147</t>
  </si>
  <si>
    <t>84043033502</t>
  </si>
  <si>
    <t>朱羽</t>
  </si>
  <si>
    <t>84043033501</t>
  </si>
  <si>
    <t>杨越星</t>
  </si>
  <si>
    <t>特教校</t>
  </si>
  <si>
    <t>岗位203</t>
  </si>
  <si>
    <t>84043036401</t>
  </si>
  <si>
    <t>张秋月</t>
  </si>
  <si>
    <t>公共科目</t>
  </si>
  <si>
    <t>公共科目折算分</t>
  </si>
  <si>
    <t>违纪</t>
  </si>
  <si>
    <t>缺考</t>
  </si>
  <si>
    <t>缺考</t>
  </si>
  <si>
    <t>是</t>
  </si>
  <si>
    <t>1</t>
  </si>
  <si>
    <t>2</t>
  </si>
  <si>
    <t>缺考</t>
  </si>
  <si>
    <t>是</t>
  </si>
  <si>
    <t>1</t>
  </si>
  <si>
    <t>2</t>
  </si>
  <si>
    <t>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</si>
</sst>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[Red]\(0.00\)"/>
    <numFmt numFmtId="181" formatCode="0.00_ "/>
  </numFmts>
  <fonts count="33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8"/>
      <name val="黑体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80" fontId="1" fillId="0" borderId="10" xfId="0" applyNumberFormat="1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24" borderId="0" xfId="0" applyFont="1" applyFill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0" fontId="0" fillId="24" borderId="0" xfId="0" applyFill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 wrapText="1" shrinkToFit="1"/>
    </xf>
    <xf numFmtId="180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180" fontId="30" fillId="0" borderId="10" xfId="0" applyNumberFormat="1" applyFont="1" applyBorder="1" applyAlignment="1">
      <alignment horizontal="center" vertical="center" wrapText="1" shrinkToFit="1"/>
    </xf>
    <xf numFmtId="180" fontId="30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180" fontId="7" fillId="0" borderId="0" xfId="0" applyNumberFormat="1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vertical="center" shrinkToFit="1"/>
    </xf>
    <xf numFmtId="180" fontId="3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shrinkToFit="1"/>
    </xf>
    <xf numFmtId="181" fontId="3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shrinkToFit="1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1">
      <selection activeCell="C37" sqref="C37"/>
    </sheetView>
  </sheetViews>
  <sheetFormatPr defaultColWidth="9.00390625" defaultRowHeight="14.25"/>
  <cols>
    <col min="1" max="1" width="5.25390625" style="7" customWidth="1"/>
    <col min="2" max="2" width="16.125" style="28" customWidth="1"/>
    <col min="3" max="3" width="12.125" style="4" customWidth="1"/>
    <col min="4" max="4" width="8.125" style="4" customWidth="1"/>
    <col min="5" max="5" width="14.375" style="4" customWidth="1"/>
    <col min="6" max="6" width="10.25390625" style="4" customWidth="1"/>
    <col min="7" max="7" width="5.50390625" style="4" customWidth="1"/>
    <col min="8" max="14" width="8.375" style="5" customWidth="1"/>
    <col min="15" max="16" width="9.00390625" style="4" customWidth="1"/>
    <col min="17" max="167" width="9.00390625" style="7" customWidth="1"/>
    <col min="168" max="16384" width="9.00390625" style="8" customWidth="1"/>
  </cols>
  <sheetData>
    <row r="1" spans="1:16" ht="24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255" s="1" customFormat="1" ht="38.25" customHeight="1">
      <c r="A2" s="63" t="s">
        <v>523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20" customFormat="1" ht="23.2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13"/>
      <c r="L3" s="14"/>
      <c r="M3" s="41" t="s">
        <v>1</v>
      </c>
      <c r="N3" s="41"/>
      <c r="O3" s="41"/>
      <c r="P3" s="4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167" s="18" customFormat="1" ht="27.75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5" t="s">
        <v>9</v>
      </c>
      <c r="M4" s="11" t="s">
        <v>10</v>
      </c>
      <c r="N4" s="15" t="s">
        <v>11</v>
      </c>
      <c r="O4" s="16" t="s">
        <v>12</v>
      </c>
      <c r="P4" s="16" t="s">
        <v>13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1:255" s="12" customFormat="1" ht="19.5" customHeight="1">
      <c r="A5" s="50">
        <v>1</v>
      </c>
      <c r="B5" s="27" t="s">
        <v>30</v>
      </c>
      <c r="C5" s="23" t="s">
        <v>31</v>
      </c>
      <c r="D5" s="24" t="s">
        <v>32</v>
      </c>
      <c r="E5" s="23" t="s">
        <v>35</v>
      </c>
      <c r="F5" s="23" t="s">
        <v>36</v>
      </c>
      <c r="G5" s="23" t="s">
        <v>16</v>
      </c>
      <c r="H5" s="30">
        <v>61</v>
      </c>
      <c r="I5" s="29">
        <f aca="true" t="shared" si="0" ref="I5:I26">H5*0.3</f>
        <v>18.3</v>
      </c>
      <c r="J5" s="30">
        <v>81</v>
      </c>
      <c r="K5" s="43">
        <f aca="true" t="shared" si="1" ref="K5:K26">J5*0.3</f>
        <v>24.3</v>
      </c>
      <c r="L5" s="43">
        <v>73.8</v>
      </c>
      <c r="M5" s="43">
        <f>L5*0.4</f>
        <v>29.52</v>
      </c>
      <c r="N5" s="43">
        <f>I5+K5+M5</f>
        <v>72.12</v>
      </c>
      <c r="O5" s="53">
        <v>1</v>
      </c>
      <c r="P5" s="5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12" customFormat="1" ht="19.5" customHeight="1">
      <c r="A6" s="50">
        <v>2</v>
      </c>
      <c r="B6" s="27" t="s">
        <v>30</v>
      </c>
      <c r="C6" s="25" t="s">
        <v>31</v>
      </c>
      <c r="D6" s="24" t="s">
        <v>32</v>
      </c>
      <c r="E6" s="25" t="s">
        <v>33</v>
      </c>
      <c r="F6" s="25" t="s">
        <v>34</v>
      </c>
      <c r="G6" s="25" t="s">
        <v>16</v>
      </c>
      <c r="H6" s="29">
        <v>61</v>
      </c>
      <c r="I6" s="29">
        <f t="shared" si="0"/>
        <v>18.3</v>
      </c>
      <c r="J6" s="29">
        <v>86</v>
      </c>
      <c r="K6" s="43">
        <f t="shared" si="1"/>
        <v>25.8</v>
      </c>
      <c r="L6" s="51" t="s">
        <v>645</v>
      </c>
      <c r="M6" s="51" t="s">
        <v>645</v>
      </c>
      <c r="N6" s="51" t="s">
        <v>645</v>
      </c>
      <c r="O6" s="53"/>
      <c r="P6" s="5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2" customFormat="1" ht="19.5" customHeight="1">
      <c r="A7" s="50">
        <v>3</v>
      </c>
      <c r="B7" s="27" t="s">
        <v>30</v>
      </c>
      <c r="C7" s="25" t="s">
        <v>37</v>
      </c>
      <c r="D7" s="24" t="s">
        <v>38</v>
      </c>
      <c r="E7" s="25" t="s">
        <v>39</v>
      </c>
      <c r="F7" s="25" t="s">
        <v>40</v>
      </c>
      <c r="G7" s="25" t="s">
        <v>14</v>
      </c>
      <c r="H7" s="29">
        <v>74.5</v>
      </c>
      <c r="I7" s="29">
        <f t="shared" si="0"/>
        <v>22.349999999999998</v>
      </c>
      <c r="J7" s="29">
        <v>91</v>
      </c>
      <c r="K7" s="43">
        <f t="shared" si="1"/>
        <v>27.3</v>
      </c>
      <c r="L7" s="43">
        <v>77</v>
      </c>
      <c r="M7" s="43">
        <f>L7*0.4</f>
        <v>30.8</v>
      </c>
      <c r="N7" s="43">
        <f>I7+K7+M7</f>
        <v>80.45</v>
      </c>
      <c r="O7" s="53">
        <v>1</v>
      </c>
      <c r="P7" s="53" t="s">
        <v>651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2" customFormat="1" ht="19.5" customHeight="1">
      <c r="A8" s="50">
        <v>4</v>
      </c>
      <c r="B8" s="27" t="s">
        <v>30</v>
      </c>
      <c r="C8" s="23" t="s">
        <v>37</v>
      </c>
      <c r="D8" s="24" t="s">
        <v>38</v>
      </c>
      <c r="E8" s="23" t="s">
        <v>41</v>
      </c>
      <c r="F8" s="23" t="s">
        <v>42</v>
      </c>
      <c r="G8" s="23" t="s">
        <v>14</v>
      </c>
      <c r="H8" s="30">
        <v>65</v>
      </c>
      <c r="I8" s="29">
        <f t="shared" si="0"/>
        <v>19.5</v>
      </c>
      <c r="J8" s="30">
        <v>94</v>
      </c>
      <c r="K8" s="43">
        <f t="shared" si="1"/>
        <v>28.2</v>
      </c>
      <c r="L8" s="43">
        <v>78.6</v>
      </c>
      <c r="M8" s="43">
        <f>L8*0.4</f>
        <v>31.439999999999998</v>
      </c>
      <c r="N8" s="43">
        <f>I8+K8+M8</f>
        <v>79.14</v>
      </c>
      <c r="O8" s="53">
        <v>2</v>
      </c>
      <c r="P8" s="5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2" customFormat="1" ht="19.5" customHeight="1">
      <c r="A9" s="50">
        <v>5</v>
      </c>
      <c r="B9" s="27" t="s">
        <v>43</v>
      </c>
      <c r="C9" s="25" t="s">
        <v>31</v>
      </c>
      <c r="D9" s="24" t="s">
        <v>44</v>
      </c>
      <c r="E9" s="25" t="s">
        <v>45</v>
      </c>
      <c r="F9" s="25" t="s">
        <v>46</v>
      </c>
      <c r="G9" s="25" t="s">
        <v>16</v>
      </c>
      <c r="H9" s="29">
        <v>61.5</v>
      </c>
      <c r="I9" s="29">
        <f t="shared" si="0"/>
        <v>18.45</v>
      </c>
      <c r="J9" s="29">
        <v>92</v>
      </c>
      <c r="K9" s="43">
        <f t="shared" si="1"/>
        <v>27.599999999999998</v>
      </c>
      <c r="L9" s="43">
        <v>79</v>
      </c>
      <c r="M9" s="43">
        <f>L9*0.4</f>
        <v>31.6</v>
      </c>
      <c r="N9" s="43">
        <f>I9+K9+M9</f>
        <v>77.65</v>
      </c>
      <c r="O9" s="53">
        <v>1</v>
      </c>
      <c r="P9" s="53" t="s">
        <v>651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2" customFormat="1" ht="19.5" customHeight="1">
      <c r="A10" s="50">
        <v>6</v>
      </c>
      <c r="B10" s="27" t="s">
        <v>43</v>
      </c>
      <c r="C10" s="25" t="s">
        <v>37</v>
      </c>
      <c r="D10" s="24" t="s">
        <v>47</v>
      </c>
      <c r="E10" s="25" t="s">
        <v>50</v>
      </c>
      <c r="F10" s="25" t="s">
        <v>51</v>
      </c>
      <c r="G10" s="25" t="s">
        <v>14</v>
      </c>
      <c r="H10" s="29">
        <v>61.5</v>
      </c>
      <c r="I10" s="29">
        <f t="shared" si="0"/>
        <v>18.45</v>
      </c>
      <c r="J10" s="29">
        <v>88</v>
      </c>
      <c r="K10" s="43">
        <f t="shared" si="1"/>
        <v>26.4</v>
      </c>
      <c r="L10" s="43">
        <v>78.6</v>
      </c>
      <c r="M10" s="43">
        <f>L10*0.4</f>
        <v>31.439999999999998</v>
      </c>
      <c r="N10" s="43">
        <f>I10+K10+M10</f>
        <v>76.28999999999999</v>
      </c>
      <c r="O10" s="53">
        <v>1</v>
      </c>
      <c r="P10" s="53" t="s">
        <v>651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2" customFormat="1" ht="19.5" customHeight="1">
      <c r="A11" s="50">
        <v>7</v>
      </c>
      <c r="B11" s="27" t="s">
        <v>43</v>
      </c>
      <c r="C11" s="25" t="s">
        <v>37</v>
      </c>
      <c r="D11" s="24" t="s">
        <v>47</v>
      </c>
      <c r="E11" s="25" t="s">
        <v>48</v>
      </c>
      <c r="F11" s="25" t="s">
        <v>49</v>
      </c>
      <c r="G11" s="25" t="s">
        <v>14</v>
      </c>
      <c r="H11" s="29">
        <v>66.5</v>
      </c>
      <c r="I11" s="29">
        <f t="shared" si="0"/>
        <v>19.95</v>
      </c>
      <c r="J11" s="29">
        <v>91</v>
      </c>
      <c r="K11" s="43">
        <f t="shared" si="1"/>
        <v>27.3</v>
      </c>
      <c r="L11" s="51" t="s">
        <v>645</v>
      </c>
      <c r="M11" s="51" t="s">
        <v>645</v>
      </c>
      <c r="N11" s="51" t="s">
        <v>645</v>
      </c>
      <c r="O11" s="53"/>
      <c r="P11" s="5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2" customFormat="1" ht="19.5" customHeight="1">
      <c r="A12" s="50">
        <v>8</v>
      </c>
      <c r="B12" s="27" t="s">
        <v>52</v>
      </c>
      <c r="C12" s="25" t="s">
        <v>21</v>
      </c>
      <c r="D12" s="24" t="s">
        <v>53</v>
      </c>
      <c r="E12" s="25" t="s">
        <v>56</v>
      </c>
      <c r="F12" s="25" t="s">
        <v>57</v>
      </c>
      <c r="G12" s="25" t="s">
        <v>14</v>
      </c>
      <c r="H12" s="29">
        <v>68</v>
      </c>
      <c r="I12" s="29">
        <f t="shared" si="0"/>
        <v>20.4</v>
      </c>
      <c r="J12" s="29">
        <v>93</v>
      </c>
      <c r="K12" s="43">
        <f t="shared" si="1"/>
        <v>27.9</v>
      </c>
      <c r="L12" s="43">
        <v>84.6</v>
      </c>
      <c r="M12" s="43">
        <f>L12*0.4</f>
        <v>33.839999999999996</v>
      </c>
      <c r="N12" s="43">
        <f>I12+K12+M12</f>
        <v>82.13999999999999</v>
      </c>
      <c r="O12" s="53">
        <v>1</v>
      </c>
      <c r="P12" s="53" t="s">
        <v>651</v>
      </c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2" customFormat="1" ht="19.5" customHeight="1">
      <c r="A13" s="50">
        <v>9</v>
      </c>
      <c r="B13" s="27" t="s">
        <v>52</v>
      </c>
      <c r="C13" s="25" t="s">
        <v>21</v>
      </c>
      <c r="D13" s="24" t="s">
        <v>53</v>
      </c>
      <c r="E13" s="25" t="s">
        <v>54</v>
      </c>
      <c r="F13" s="25" t="s">
        <v>55</v>
      </c>
      <c r="G13" s="25" t="s">
        <v>14</v>
      </c>
      <c r="H13" s="29">
        <v>68</v>
      </c>
      <c r="I13" s="29">
        <f t="shared" si="0"/>
        <v>20.4</v>
      </c>
      <c r="J13" s="29">
        <v>94</v>
      </c>
      <c r="K13" s="43">
        <f t="shared" si="1"/>
        <v>28.2</v>
      </c>
      <c r="L13" s="43">
        <v>83.2</v>
      </c>
      <c r="M13" s="43">
        <f>L13*0.4</f>
        <v>33.28</v>
      </c>
      <c r="N13" s="43">
        <f>I13+K13+M13</f>
        <v>81.88</v>
      </c>
      <c r="O13" s="53">
        <v>2</v>
      </c>
      <c r="P13" s="5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2" customFormat="1" ht="19.5" customHeight="1">
      <c r="A14" s="50">
        <v>10</v>
      </c>
      <c r="B14" s="27" t="s">
        <v>58</v>
      </c>
      <c r="C14" s="25" t="s">
        <v>21</v>
      </c>
      <c r="D14" s="24" t="s">
        <v>59</v>
      </c>
      <c r="E14" s="25" t="s">
        <v>60</v>
      </c>
      <c r="F14" s="25" t="s">
        <v>61</v>
      </c>
      <c r="G14" s="25" t="s">
        <v>14</v>
      </c>
      <c r="H14" s="29">
        <v>65</v>
      </c>
      <c r="I14" s="29">
        <f t="shared" si="0"/>
        <v>19.5</v>
      </c>
      <c r="J14" s="29">
        <v>92</v>
      </c>
      <c r="K14" s="43">
        <f t="shared" si="1"/>
        <v>27.599999999999998</v>
      </c>
      <c r="L14" s="51" t="s">
        <v>645</v>
      </c>
      <c r="M14" s="51" t="s">
        <v>645</v>
      </c>
      <c r="N14" s="51" t="s">
        <v>645</v>
      </c>
      <c r="O14" s="53"/>
      <c r="P14" s="5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2" customFormat="1" ht="19.5" customHeight="1">
      <c r="A15" s="50">
        <v>11</v>
      </c>
      <c r="B15" s="27" t="s">
        <v>58</v>
      </c>
      <c r="C15" s="25" t="s">
        <v>21</v>
      </c>
      <c r="D15" s="24" t="s">
        <v>59</v>
      </c>
      <c r="E15" s="25" t="s">
        <v>62</v>
      </c>
      <c r="F15" s="25" t="s">
        <v>63</v>
      </c>
      <c r="G15" s="25" t="s">
        <v>14</v>
      </c>
      <c r="H15" s="29">
        <v>65.5</v>
      </c>
      <c r="I15" s="29">
        <f t="shared" si="0"/>
        <v>19.65</v>
      </c>
      <c r="J15" s="29">
        <v>89</v>
      </c>
      <c r="K15" s="43">
        <f t="shared" si="1"/>
        <v>26.7</v>
      </c>
      <c r="L15" s="51" t="s">
        <v>645</v>
      </c>
      <c r="M15" s="51" t="s">
        <v>645</v>
      </c>
      <c r="N15" s="51" t="s">
        <v>645</v>
      </c>
      <c r="O15" s="53"/>
      <c r="P15" s="5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2" customFormat="1" ht="19.5" customHeight="1">
      <c r="A16" s="50">
        <v>12</v>
      </c>
      <c r="B16" s="27" t="s">
        <v>64</v>
      </c>
      <c r="C16" s="25" t="s">
        <v>21</v>
      </c>
      <c r="D16" s="24" t="s">
        <v>65</v>
      </c>
      <c r="E16" s="25" t="s">
        <v>66</v>
      </c>
      <c r="F16" s="25" t="s">
        <v>67</v>
      </c>
      <c r="G16" s="25" t="s">
        <v>16</v>
      </c>
      <c r="H16" s="29">
        <v>57</v>
      </c>
      <c r="I16" s="29">
        <f t="shared" si="0"/>
        <v>17.099999999999998</v>
      </c>
      <c r="J16" s="29">
        <v>96</v>
      </c>
      <c r="K16" s="43">
        <f t="shared" si="1"/>
        <v>28.799999999999997</v>
      </c>
      <c r="L16" s="43">
        <v>83.4</v>
      </c>
      <c r="M16" s="43">
        <f>L16*0.4</f>
        <v>33.36000000000001</v>
      </c>
      <c r="N16" s="43">
        <f>I16+K16+M16</f>
        <v>79.25999999999999</v>
      </c>
      <c r="O16" s="53">
        <v>1</v>
      </c>
      <c r="P16" s="53" t="s">
        <v>651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2" customFormat="1" ht="19.5" customHeight="1">
      <c r="A17" s="50">
        <v>13</v>
      </c>
      <c r="B17" s="27" t="s">
        <v>64</v>
      </c>
      <c r="C17" s="23" t="s">
        <v>21</v>
      </c>
      <c r="D17" s="24" t="s">
        <v>65</v>
      </c>
      <c r="E17" s="23" t="s">
        <v>70</v>
      </c>
      <c r="F17" s="23" t="s">
        <v>71</v>
      </c>
      <c r="G17" s="23" t="s">
        <v>14</v>
      </c>
      <c r="H17" s="30">
        <v>59.5</v>
      </c>
      <c r="I17" s="29">
        <f t="shared" si="0"/>
        <v>17.849999999999998</v>
      </c>
      <c r="J17" s="30">
        <v>82</v>
      </c>
      <c r="K17" s="43">
        <f t="shared" si="1"/>
        <v>24.599999999999998</v>
      </c>
      <c r="L17" s="43">
        <v>82</v>
      </c>
      <c r="M17" s="43">
        <f>L17*0.4</f>
        <v>32.800000000000004</v>
      </c>
      <c r="N17" s="43">
        <f>I17+K17+M17</f>
        <v>75.25</v>
      </c>
      <c r="O17" s="53">
        <v>2</v>
      </c>
      <c r="P17" s="53" t="s">
        <v>651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2" customFormat="1" ht="19.5" customHeight="1">
      <c r="A18" s="50">
        <v>14</v>
      </c>
      <c r="B18" s="27" t="s">
        <v>64</v>
      </c>
      <c r="C18" s="23" t="s">
        <v>21</v>
      </c>
      <c r="D18" s="24" t="s">
        <v>65</v>
      </c>
      <c r="E18" s="23" t="s">
        <v>68</v>
      </c>
      <c r="F18" s="23" t="s">
        <v>69</v>
      </c>
      <c r="G18" s="23" t="s">
        <v>14</v>
      </c>
      <c r="H18" s="30">
        <v>59.5</v>
      </c>
      <c r="I18" s="29">
        <f t="shared" si="0"/>
        <v>17.849999999999998</v>
      </c>
      <c r="J18" s="30">
        <v>85</v>
      </c>
      <c r="K18" s="43">
        <f t="shared" si="1"/>
        <v>25.5</v>
      </c>
      <c r="L18" s="43">
        <v>78.6</v>
      </c>
      <c r="M18" s="43">
        <f>L18*0.4</f>
        <v>31.439999999999998</v>
      </c>
      <c r="N18" s="43">
        <f>I18+K18+M18</f>
        <v>74.78999999999999</v>
      </c>
      <c r="O18" s="53">
        <v>3</v>
      </c>
      <c r="P18" s="5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2" customFormat="1" ht="19.5" customHeight="1">
      <c r="A19" s="50">
        <v>15</v>
      </c>
      <c r="B19" s="27" t="s">
        <v>72</v>
      </c>
      <c r="C19" s="25" t="s">
        <v>31</v>
      </c>
      <c r="D19" s="24" t="s">
        <v>73</v>
      </c>
      <c r="E19" s="25" t="s">
        <v>76</v>
      </c>
      <c r="F19" s="25" t="s">
        <v>77</v>
      </c>
      <c r="G19" s="25" t="s">
        <v>16</v>
      </c>
      <c r="H19" s="29">
        <v>82.5</v>
      </c>
      <c r="I19" s="29">
        <f t="shared" si="0"/>
        <v>24.75</v>
      </c>
      <c r="J19" s="29">
        <v>73</v>
      </c>
      <c r="K19" s="43">
        <f t="shared" si="1"/>
        <v>21.9</v>
      </c>
      <c r="L19" s="43">
        <v>84.8</v>
      </c>
      <c r="M19" s="43">
        <f>L19*0.4</f>
        <v>33.92</v>
      </c>
      <c r="N19" s="43">
        <f>I19+K19+M19</f>
        <v>80.57</v>
      </c>
      <c r="O19" s="53">
        <v>1</v>
      </c>
      <c r="P19" s="53" t="s">
        <v>651</v>
      </c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2" customFormat="1" ht="19.5" customHeight="1">
      <c r="A20" s="50">
        <v>16</v>
      </c>
      <c r="B20" s="27" t="s">
        <v>72</v>
      </c>
      <c r="C20" s="25" t="s">
        <v>31</v>
      </c>
      <c r="D20" s="24" t="s">
        <v>73</v>
      </c>
      <c r="E20" s="25" t="s">
        <v>74</v>
      </c>
      <c r="F20" s="25" t="s">
        <v>75</v>
      </c>
      <c r="G20" s="25" t="s">
        <v>16</v>
      </c>
      <c r="H20" s="29">
        <v>65.5</v>
      </c>
      <c r="I20" s="29">
        <f t="shared" si="0"/>
        <v>19.65</v>
      </c>
      <c r="J20" s="29">
        <v>95</v>
      </c>
      <c r="K20" s="43">
        <f t="shared" si="1"/>
        <v>28.5</v>
      </c>
      <c r="L20" s="51" t="s">
        <v>645</v>
      </c>
      <c r="M20" s="51" t="s">
        <v>645</v>
      </c>
      <c r="N20" s="51" t="s">
        <v>645</v>
      </c>
      <c r="O20" s="53"/>
      <c r="P20" s="5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2" customFormat="1" ht="19.5" customHeight="1">
      <c r="A21" s="50">
        <v>17</v>
      </c>
      <c r="B21" s="27" t="s">
        <v>72</v>
      </c>
      <c r="C21" s="25" t="s">
        <v>37</v>
      </c>
      <c r="D21" s="24" t="s">
        <v>78</v>
      </c>
      <c r="E21" s="25" t="s">
        <v>79</v>
      </c>
      <c r="F21" s="25" t="s">
        <v>80</v>
      </c>
      <c r="G21" s="25" t="s">
        <v>14</v>
      </c>
      <c r="H21" s="29">
        <v>83</v>
      </c>
      <c r="I21" s="29">
        <f t="shared" si="0"/>
        <v>24.9</v>
      </c>
      <c r="J21" s="29">
        <v>86</v>
      </c>
      <c r="K21" s="43">
        <f t="shared" si="1"/>
        <v>25.8</v>
      </c>
      <c r="L21" s="43">
        <v>79</v>
      </c>
      <c r="M21" s="43">
        <f>L21*0.4</f>
        <v>31.6</v>
      </c>
      <c r="N21" s="43">
        <f>I21+K21+M21</f>
        <v>82.30000000000001</v>
      </c>
      <c r="O21" s="53">
        <v>1</v>
      </c>
      <c r="P21" s="53" t="s">
        <v>651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2" customFormat="1" ht="19.5" customHeight="1">
      <c r="A22" s="50">
        <v>18</v>
      </c>
      <c r="B22" s="27" t="s">
        <v>72</v>
      </c>
      <c r="C22" s="25" t="s">
        <v>37</v>
      </c>
      <c r="D22" s="24" t="s">
        <v>78</v>
      </c>
      <c r="E22" s="25" t="s">
        <v>81</v>
      </c>
      <c r="F22" s="25" t="s">
        <v>82</v>
      </c>
      <c r="G22" s="25" t="s">
        <v>14</v>
      </c>
      <c r="H22" s="29">
        <v>76</v>
      </c>
      <c r="I22" s="29">
        <f t="shared" si="0"/>
        <v>22.8</v>
      </c>
      <c r="J22" s="29">
        <v>90</v>
      </c>
      <c r="K22" s="43">
        <f t="shared" si="1"/>
        <v>27</v>
      </c>
      <c r="L22" s="43">
        <v>76.8</v>
      </c>
      <c r="M22" s="43">
        <f>L22*0.4</f>
        <v>30.72</v>
      </c>
      <c r="N22" s="43">
        <f>I22+K22+M22</f>
        <v>80.52</v>
      </c>
      <c r="O22" s="53">
        <v>2</v>
      </c>
      <c r="P22" s="5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2" customFormat="1" ht="19.5" customHeight="1">
      <c r="A23" s="50">
        <v>19</v>
      </c>
      <c r="B23" s="27" t="s">
        <v>83</v>
      </c>
      <c r="C23" s="25" t="s">
        <v>31</v>
      </c>
      <c r="D23" s="24" t="s">
        <v>84</v>
      </c>
      <c r="E23" s="25" t="s">
        <v>85</v>
      </c>
      <c r="F23" s="25" t="s">
        <v>86</v>
      </c>
      <c r="G23" s="25" t="s">
        <v>16</v>
      </c>
      <c r="H23" s="29">
        <v>66</v>
      </c>
      <c r="I23" s="29">
        <f t="shared" si="0"/>
        <v>19.8</v>
      </c>
      <c r="J23" s="29">
        <v>88</v>
      </c>
      <c r="K23" s="43">
        <f t="shared" si="1"/>
        <v>26.4</v>
      </c>
      <c r="L23" s="43">
        <v>84</v>
      </c>
      <c r="M23" s="43">
        <f>L23*0.4</f>
        <v>33.6</v>
      </c>
      <c r="N23" s="43">
        <f>I23+K23+M23</f>
        <v>79.80000000000001</v>
      </c>
      <c r="O23" s="53">
        <v>1</v>
      </c>
      <c r="P23" s="53" t="s">
        <v>651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2" customFormat="1" ht="19.5" customHeight="1">
      <c r="A24" s="50">
        <v>20</v>
      </c>
      <c r="B24" s="27" t="s">
        <v>83</v>
      </c>
      <c r="C24" s="23" t="s">
        <v>31</v>
      </c>
      <c r="D24" s="24" t="s">
        <v>84</v>
      </c>
      <c r="E24" s="23" t="s">
        <v>87</v>
      </c>
      <c r="F24" s="23" t="s">
        <v>88</v>
      </c>
      <c r="G24" s="23" t="s">
        <v>16</v>
      </c>
      <c r="H24" s="30">
        <v>60</v>
      </c>
      <c r="I24" s="29">
        <f t="shared" si="0"/>
        <v>18</v>
      </c>
      <c r="J24" s="30">
        <v>93</v>
      </c>
      <c r="K24" s="43">
        <f t="shared" si="1"/>
        <v>27.9</v>
      </c>
      <c r="L24" s="43">
        <v>75.6</v>
      </c>
      <c r="M24" s="43">
        <f>L24*0.4</f>
        <v>30.24</v>
      </c>
      <c r="N24" s="43">
        <f>I24+K24+M24</f>
        <v>76.14</v>
      </c>
      <c r="O24" s="53">
        <v>2</v>
      </c>
      <c r="P24" s="5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2" customFormat="1" ht="19.5" customHeight="1">
      <c r="A25" s="50">
        <v>21</v>
      </c>
      <c r="B25" s="27" t="s">
        <v>83</v>
      </c>
      <c r="C25" s="25" t="s">
        <v>37</v>
      </c>
      <c r="D25" s="24" t="s">
        <v>89</v>
      </c>
      <c r="E25" s="25" t="s">
        <v>90</v>
      </c>
      <c r="F25" s="25" t="s">
        <v>91</v>
      </c>
      <c r="G25" s="25" t="s">
        <v>14</v>
      </c>
      <c r="H25" s="29">
        <v>68</v>
      </c>
      <c r="I25" s="29">
        <f t="shared" si="0"/>
        <v>20.4</v>
      </c>
      <c r="J25" s="29">
        <v>96</v>
      </c>
      <c r="K25" s="43">
        <f t="shared" si="1"/>
        <v>28.799999999999997</v>
      </c>
      <c r="L25" s="43">
        <v>80.4</v>
      </c>
      <c r="M25" s="43">
        <f>L25*0.4</f>
        <v>32.160000000000004</v>
      </c>
      <c r="N25" s="43">
        <f>I25+K25+M25</f>
        <v>81.36</v>
      </c>
      <c r="O25" s="53">
        <v>1</v>
      </c>
      <c r="P25" s="53" t="s">
        <v>651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166" s="26" customFormat="1" ht="19.5" customHeight="1">
      <c r="A26" s="50">
        <v>22</v>
      </c>
      <c r="B26" s="27" t="s">
        <v>83</v>
      </c>
      <c r="C26" s="25" t="s">
        <v>37</v>
      </c>
      <c r="D26" s="24" t="s">
        <v>89</v>
      </c>
      <c r="E26" s="25" t="s">
        <v>92</v>
      </c>
      <c r="F26" s="25" t="s">
        <v>93</v>
      </c>
      <c r="G26" s="25" t="s">
        <v>14</v>
      </c>
      <c r="H26" s="29">
        <v>68</v>
      </c>
      <c r="I26" s="29">
        <f t="shared" si="0"/>
        <v>20.4</v>
      </c>
      <c r="J26" s="29">
        <v>90</v>
      </c>
      <c r="K26" s="43">
        <f t="shared" si="1"/>
        <v>27</v>
      </c>
      <c r="L26" s="51" t="s">
        <v>645</v>
      </c>
      <c r="M26" s="51" t="s">
        <v>645</v>
      </c>
      <c r="N26" s="51" t="s">
        <v>645</v>
      </c>
      <c r="O26" s="54"/>
      <c r="P26" s="54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</row>
  </sheetData>
  <sheetProtection/>
  <mergeCells count="2">
    <mergeCell ref="A1:P1"/>
    <mergeCell ref="A2:P2"/>
  </mergeCells>
  <printOptions horizontalCentered="1"/>
  <pageMargins left="0.55" right="0.55" top="0.59" bottom="0.39" header="0.51" footer="0.31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B25" sqref="A25:IV32"/>
    </sheetView>
  </sheetViews>
  <sheetFormatPr defaultColWidth="9.00390625" defaultRowHeight="14.25"/>
  <cols>
    <col min="1" max="1" width="6.50390625" style="18" hidden="1" customWidth="1"/>
    <col min="2" max="2" width="6.25390625" style="4" customWidth="1"/>
    <col min="3" max="3" width="10.75390625" style="28" customWidth="1"/>
    <col min="4" max="4" width="13.125" style="4" customWidth="1"/>
    <col min="5" max="5" width="10.50390625" style="4" customWidth="1"/>
    <col min="6" max="6" width="12.75390625" style="4" customWidth="1"/>
    <col min="7" max="7" width="8.375" style="4" customWidth="1"/>
    <col min="8" max="8" width="5.625" style="4" customWidth="1"/>
    <col min="9" max="9" width="8.125" style="5" customWidth="1"/>
    <col min="10" max="10" width="9.00390625" style="5" customWidth="1"/>
    <col min="11" max="11" width="7.75390625" style="5" customWidth="1"/>
    <col min="12" max="15" width="9.00390625" style="5" customWidth="1"/>
    <col min="16" max="16" width="7.00390625" style="6" customWidth="1"/>
    <col min="17" max="17" width="8.00390625" style="4" customWidth="1"/>
    <col min="18" max="208" width="9.00390625" style="7" customWidth="1"/>
    <col min="209" max="16384" width="9.00390625" style="8" customWidth="1"/>
  </cols>
  <sheetData>
    <row r="1" spans="2:17" ht="24" customHeight="1">
      <c r="B1" s="62" t="s">
        <v>587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s="1" customFormat="1" ht="39.75" customHeight="1">
      <c r="B2" s="63" t="s">
        <v>523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2" customFormat="1" ht="24.7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13"/>
      <c r="M3" s="14"/>
      <c r="N3" s="66" t="s">
        <v>1</v>
      </c>
      <c r="O3" s="66"/>
      <c r="P3" s="66"/>
      <c r="Q3" s="66"/>
    </row>
    <row r="4" spans="2:17" s="1" customFormat="1" ht="28.5" customHeight="1">
      <c r="B4" s="9" t="s">
        <v>2</v>
      </c>
      <c r="C4" s="9" t="s">
        <v>3</v>
      </c>
      <c r="D4" s="9" t="s">
        <v>94</v>
      </c>
      <c r="E4" s="9" t="s">
        <v>29</v>
      </c>
      <c r="F4" s="9" t="s">
        <v>4</v>
      </c>
      <c r="G4" s="9" t="s">
        <v>5</v>
      </c>
      <c r="H4" s="9" t="s">
        <v>6</v>
      </c>
      <c r="I4" s="42" t="s">
        <v>642</v>
      </c>
      <c r="J4" s="31" t="s">
        <v>643</v>
      </c>
      <c r="K4" s="10" t="s">
        <v>7</v>
      </c>
      <c r="L4" s="11" t="s">
        <v>8</v>
      </c>
      <c r="M4" s="10" t="s">
        <v>9</v>
      </c>
      <c r="N4" s="11" t="s">
        <v>10</v>
      </c>
      <c r="O4" s="10" t="s">
        <v>11</v>
      </c>
      <c r="P4" s="31" t="s">
        <v>12</v>
      </c>
      <c r="Q4" s="31" t="s">
        <v>13</v>
      </c>
    </row>
    <row r="5" spans="1:17" s="3" customFormat="1" ht="19.5" customHeight="1">
      <c r="A5" s="19">
        <v>5</v>
      </c>
      <c r="B5" s="50">
        <v>1</v>
      </c>
      <c r="C5" s="27" t="s">
        <v>95</v>
      </c>
      <c r="D5" s="25" t="s">
        <v>27</v>
      </c>
      <c r="E5" s="24" t="s">
        <v>588</v>
      </c>
      <c r="F5" s="25" t="s">
        <v>589</v>
      </c>
      <c r="G5" s="25" t="s">
        <v>590</v>
      </c>
      <c r="H5" s="25" t="s">
        <v>14</v>
      </c>
      <c r="I5" s="29">
        <v>78</v>
      </c>
      <c r="J5" s="29">
        <f aca="true" t="shared" si="0" ref="J5:J24">I5*0.3</f>
        <v>23.4</v>
      </c>
      <c r="K5" s="29">
        <v>75</v>
      </c>
      <c r="L5" s="47">
        <f aca="true" t="shared" si="1" ref="L5:L24">K5*0.3</f>
        <v>22.5</v>
      </c>
      <c r="M5" s="46">
        <v>83.6</v>
      </c>
      <c r="N5" s="46">
        <f aca="true" t="shared" si="2" ref="N5:N13">M5*0.4</f>
        <v>33.44</v>
      </c>
      <c r="O5" s="46">
        <f aca="true" t="shared" si="3" ref="O5:O13">J5+L5+N5</f>
        <v>79.34</v>
      </c>
      <c r="P5" s="61">
        <v>1</v>
      </c>
      <c r="Q5" s="57" t="s">
        <v>647</v>
      </c>
    </row>
    <row r="6" spans="1:17" s="3" customFormat="1" ht="19.5" customHeight="1">
      <c r="A6" s="19">
        <v>4</v>
      </c>
      <c r="B6" s="50">
        <v>2</v>
      </c>
      <c r="C6" s="27" t="s">
        <v>95</v>
      </c>
      <c r="D6" s="25" t="s">
        <v>27</v>
      </c>
      <c r="E6" s="24" t="s">
        <v>588</v>
      </c>
      <c r="F6" s="25" t="s">
        <v>591</v>
      </c>
      <c r="G6" s="25" t="s">
        <v>592</v>
      </c>
      <c r="H6" s="25" t="s">
        <v>14</v>
      </c>
      <c r="I6" s="29">
        <v>77.5</v>
      </c>
      <c r="J6" s="29">
        <f t="shared" si="0"/>
        <v>23.25</v>
      </c>
      <c r="K6" s="29">
        <v>74</v>
      </c>
      <c r="L6" s="47">
        <f t="shared" si="1"/>
        <v>22.2</v>
      </c>
      <c r="M6" s="46">
        <v>80.4</v>
      </c>
      <c r="N6" s="46">
        <f t="shared" si="2"/>
        <v>32.160000000000004</v>
      </c>
      <c r="O6" s="46">
        <f t="shared" si="3"/>
        <v>77.61000000000001</v>
      </c>
      <c r="P6" s="61">
        <v>2</v>
      </c>
      <c r="Q6" s="57"/>
    </row>
    <row r="7" spans="1:17" s="3" customFormat="1" ht="19.5" customHeight="1">
      <c r="A7" s="19">
        <v>7</v>
      </c>
      <c r="B7" s="50">
        <v>3</v>
      </c>
      <c r="C7" s="27" t="s">
        <v>52</v>
      </c>
      <c r="D7" s="25" t="s">
        <v>27</v>
      </c>
      <c r="E7" s="24" t="s">
        <v>593</v>
      </c>
      <c r="F7" s="25" t="s">
        <v>596</v>
      </c>
      <c r="G7" s="25" t="s">
        <v>597</v>
      </c>
      <c r="H7" s="25" t="s">
        <v>14</v>
      </c>
      <c r="I7" s="29">
        <v>71.5</v>
      </c>
      <c r="J7" s="29">
        <f t="shared" si="0"/>
        <v>21.45</v>
      </c>
      <c r="K7" s="29">
        <v>80</v>
      </c>
      <c r="L7" s="47">
        <f t="shared" si="1"/>
        <v>24</v>
      </c>
      <c r="M7" s="46">
        <v>87.2</v>
      </c>
      <c r="N7" s="46">
        <f t="shared" si="2"/>
        <v>34.88</v>
      </c>
      <c r="O7" s="46">
        <f t="shared" si="3"/>
        <v>80.33000000000001</v>
      </c>
      <c r="P7" s="60" t="s">
        <v>648</v>
      </c>
      <c r="Q7" s="57" t="s">
        <v>647</v>
      </c>
    </row>
    <row r="8" spans="1:17" s="3" customFormat="1" ht="19.5" customHeight="1">
      <c r="A8" s="19">
        <v>9</v>
      </c>
      <c r="B8" s="50">
        <v>4</v>
      </c>
      <c r="C8" s="27" t="s">
        <v>52</v>
      </c>
      <c r="D8" s="25" t="s">
        <v>27</v>
      </c>
      <c r="E8" s="24" t="s">
        <v>593</v>
      </c>
      <c r="F8" s="25" t="s">
        <v>594</v>
      </c>
      <c r="G8" s="25" t="s">
        <v>595</v>
      </c>
      <c r="H8" s="25" t="s">
        <v>14</v>
      </c>
      <c r="I8" s="29">
        <v>70</v>
      </c>
      <c r="J8" s="29">
        <f t="shared" si="0"/>
        <v>21</v>
      </c>
      <c r="K8" s="29">
        <v>84</v>
      </c>
      <c r="L8" s="47">
        <f t="shared" si="1"/>
        <v>25.2</v>
      </c>
      <c r="M8" s="46">
        <v>83</v>
      </c>
      <c r="N8" s="46">
        <f t="shared" si="2"/>
        <v>33.2</v>
      </c>
      <c r="O8" s="46">
        <f t="shared" si="3"/>
        <v>79.4</v>
      </c>
      <c r="P8" s="61">
        <v>2</v>
      </c>
      <c r="Q8" s="57"/>
    </row>
    <row r="9" spans="1:17" s="3" customFormat="1" ht="19.5" customHeight="1">
      <c r="A9" s="19">
        <v>11</v>
      </c>
      <c r="B9" s="50">
        <v>5</v>
      </c>
      <c r="C9" s="27" t="s">
        <v>30</v>
      </c>
      <c r="D9" s="25" t="s">
        <v>27</v>
      </c>
      <c r="E9" s="24" t="s">
        <v>598</v>
      </c>
      <c r="F9" s="25" t="s">
        <v>601</v>
      </c>
      <c r="G9" s="25" t="s">
        <v>602</v>
      </c>
      <c r="H9" s="25" t="s">
        <v>14</v>
      </c>
      <c r="I9" s="29">
        <v>72.5</v>
      </c>
      <c r="J9" s="29">
        <f t="shared" si="0"/>
        <v>21.75</v>
      </c>
      <c r="K9" s="29">
        <v>76</v>
      </c>
      <c r="L9" s="47">
        <f t="shared" si="1"/>
        <v>22.8</v>
      </c>
      <c r="M9" s="46">
        <v>82.8</v>
      </c>
      <c r="N9" s="46">
        <f t="shared" si="2"/>
        <v>33.12</v>
      </c>
      <c r="O9" s="46">
        <f t="shared" si="3"/>
        <v>77.66999999999999</v>
      </c>
      <c r="P9" s="60" t="s">
        <v>648</v>
      </c>
      <c r="Q9" s="57" t="s">
        <v>647</v>
      </c>
    </row>
    <row r="10" spans="1:17" s="3" customFormat="1" ht="19.5" customHeight="1">
      <c r="A10" s="19">
        <v>1</v>
      </c>
      <c r="B10" s="50">
        <v>6</v>
      </c>
      <c r="C10" s="27" t="s">
        <v>30</v>
      </c>
      <c r="D10" s="25" t="s">
        <v>27</v>
      </c>
      <c r="E10" s="24" t="s">
        <v>598</v>
      </c>
      <c r="F10" s="25" t="s">
        <v>599</v>
      </c>
      <c r="G10" s="25" t="s">
        <v>600</v>
      </c>
      <c r="H10" s="25" t="s">
        <v>14</v>
      </c>
      <c r="I10" s="29">
        <v>71</v>
      </c>
      <c r="J10" s="29">
        <f t="shared" si="0"/>
        <v>21.3</v>
      </c>
      <c r="K10" s="29">
        <v>79</v>
      </c>
      <c r="L10" s="47">
        <f t="shared" si="1"/>
        <v>23.7</v>
      </c>
      <c r="M10" s="46">
        <v>81.6</v>
      </c>
      <c r="N10" s="46">
        <f t="shared" si="2"/>
        <v>32.64</v>
      </c>
      <c r="O10" s="46">
        <f t="shared" si="3"/>
        <v>77.64</v>
      </c>
      <c r="P10" s="60" t="s">
        <v>649</v>
      </c>
      <c r="Q10" s="57"/>
    </row>
    <row r="11" spans="1:17" s="3" customFormat="1" ht="19.5" customHeight="1">
      <c r="A11" s="19">
        <v>2</v>
      </c>
      <c r="B11" s="50">
        <v>7</v>
      </c>
      <c r="C11" s="27" t="s">
        <v>603</v>
      </c>
      <c r="D11" s="25" t="s">
        <v>27</v>
      </c>
      <c r="E11" s="24" t="s">
        <v>604</v>
      </c>
      <c r="F11" s="25" t="s">
        <v>607</v>
      </c>
      <c r="G11" s="25" t="s">
        <v>608</v>
      </c>
      <c r="H11" s="25" t="s">
        <v>14</v>
      </c>
      <c r="I11" s="29">
        <v>80.5</v>
      </c>
      <c r="J11" s="29">
        <f t="shared" si="0"/>
        <v>24.15</v>
      </c>
      <c r="K11" s="29">
        <v>82</v>
      </c>
      <c r="L11" s="47">
        <f t="shared" si="1"/>
        <v>24.599999999999998</v>
      </c>
      <c r="M11" s="46">
        <v>83.4</v>
      </c>
      <c r="N11" s="46">
        <f t="shared" si="2"/>
        <v>33.36000000000001</v>
      </c>
      <c r="O11" s="46">
        <f t="shared" si="3"/>
        <v>82.11000000000001</v>
      </c>
      <c r="P11" s="60" t="s">
        <v>648</v>
      </c>
      <c r="Q11" s="57" t="s">
        <v>647</v>
      </c>
    </row>
    <row r="12" spans="1:17" s="3" customFormat="1" ht="19.5" customHeight="1">
      <c r="A12" s="19">
        <v>10</v>
      </c>
      <c r="B12" s="50">
        <v>8</v>
      </c>
      <c r="C12" s="27" t="s">
        <v>603</v>
      </c>
      <c r="D12" s="25" t="s">
        <v>27</v>
      </c>
      <c r="E12" s="24" t="s">
        <v>604</v>
      </c>
      <c r="F12" s="25" t="s">
        <v>605</v>
      </c>
      <c r="G12" s="25" t="s">
        <v>606</v>
      </c>
      <c r="H12" s="25" t="s">
        <v>14</v>
      </c>
      <c r="I12" s="29">
        <v>77</v>
      </c>
      <c r="J12" s="29">
        <f t="shared" si="0"/>
        <v>23.099999999999998</v>
      </c>
      <c r="K12" s="29">
        <v>89</v>
      </c>
      <c r="L12" s="47">
        <f t="shared" si="1"/>
        <v>26.7</v>
      </c>
      <c r="M12" s="46">
        <v>79.6</v>
      </c>
      <c r="N12" s="46">
        <f t="shared" si="2"/>
        <v>31.84</v>
      </c>
      <c r="O12" s="46">
        <f t="shared" si="3"/>
        <v>81.64</v>
      </c>
      <c r="P12" s="60" t="s">
        <v>649</v>
      </c>
      <c r="Q12" s="57"/>
    </row>
    <row r="13" spans="1:17" s="3" customFormat="1" ht="19.5" customHeight="1">
      <c r="A13" s="19">
        <v>3</v>
      </c>
      <c r="B13" s="50">
        <v>9</v>
      </c>
      <c r="C13" s="27" t="s">
        <v>72</v>
      </c>
      <c r="D13" s="25" t="s">
        <v>27</v>
      </c>
      <c r="E13" s="24" t="s">
        <v>609</v>
      </c>
      <c r="F13" s="25" t="s">
        <v>612</v>
      </c>
      <c r="G13" s="25" t="s">
        <v>613</v>
      </c>
      <c r="H13" s="25" t="s">
        <v>14</v>
      </c>
      <c r="I13" s="29">
        <v>73.5</v>
      </c>
      <c r="J13" s="29">
        <f t="shared" si="0"/>
        <v>22.05</v>
      </c>
      <c r="K13" s="29">
        <v>68</v>
      </c>
      <c r="L13" s="47">
        <f t="shared" si="1"/>
        <v>20.4</v>
      </c>
      <c r="M13" s="46">
        <v>78.6</v>
      </c>
      <c r="N13" s="46">
        <f t="shared" si="2"/>
        <v>31.439999999999998</v>
      </c>
      <c r="O13" s="46">
        <f t="shared" si="3"/>
        <v>73.89</v>
      </c>
      <c r="P13" s="60" t="s">
        <v>648</v>
      </c>
      <c r="Q13" s="57" t="s">
        <v>647</v>
      </c>
    </row>
    <row r="14" spans="1:17" s="3" customFormat="1" ht="19.5" customHeight="1">
      <c r="A14" s="19">
        <v>100</v>
      </c>
      <c r="B14" s="50">
        <v>10</v>
      </c>
      <c r="C14" s="27" t="s">
        <v>72</v>
      </c>
      <c r="D14" s="25" t="s">
        <v>27</v>
      </c>
      <c r="E14" s="24" t="s">
        <v>609</v>
      </c>
      <c r="F14" s="25" t="s">
        <v>610</v>
      </c>
      <c r="G14" s="25" t="s">
        <v>611</v>
      </c>
      <c r="H14" s="25" t="s">
        <v>16</v>
      </c>
      <c r="I14" s="29">
        <v>71.5</v>
      </c>
      <c r="J14" s="29">
        <f t="shared" si="0"/>
        <v>21.45</v>
      </c>
      <c r="K14" s="29">
        <v>73</v>
      </c>
      <c r="L14" s="47">
        <f t="shared" si="1"/>
        <v>21.9</v>
      </c>
      <c r="M14" s="46" t="s">
        <v>646</v>
      </c>
      <c r="N14" s="46" t="s">
        <v>646</v>
      </c>
      <c r="O14" s="46" t="s">
        <v>646</v>
      </c>
      <c r="P14" s="60"/>
      <c r="Q14" s="57"/>
    </row>
    <row r="15" spans="1:17" s="3" customFormat="1" ht="19.5" customHeight="1">
      <c r="A15" s="19">
        <v>6</v>
      </c>
      <c r="B15" s="50">
        <v>11</v>
      </c>
      <c r="C15" s="27" t="s">
        <v>151</v>
      </c>
      <c r="D15" s="25" t="s">
        <v>27</v>
      </c>
      <c r="E15" s="24" t="s">
        <v>614</v>
      </c>
      <c r="F15" s="25" t="s">
        <v>615</v>
      </c>
      <c r="G15" s="25" t="s">
        <v>616</v>
      </c>
      <c r="H15" s="25" t="s">
        <v>14</v>
      </c>
      <c r="I15" s="29">
        <v>76.5</v>
      </c>
      <c r="J15" s="29">
        <f t="shared" si="0"/>
        <v>22.95</v>
      </c>
      <c r="K15" s="29">
        <v>90</v>
      </c>
      <c r="L15" s="47">
        <f t="shared" si="1"/>
        <v>27</v>
      </c>
      <c r="M15" s="46">
        <v>81.6</v>
      </c>
      <c r="N15" s="46">
        <f>M15*0.4</f>
        <v>32.64</v>
      </c>
      <c r="O15" s="46">
        <f>J15+L15+N15</f>
        <v>82.59</v>
      </c>
      <c r="P15" s="60" t="s">
        <v>648</v>
      </c>
      <c r="Q15" s="57" t="s">
        <v>647</v>
      </c>
    </row>
    <row r="16" spans="1:17" s="3" customFormat="1" ht="19.5" customHeight="1">
      <c r="A16" s="19">
        <v>8</v>
      </c>
      <c r="B16" s="50">
        <v>12</v>
      </c>
      <c r="C16" s="27" t="s">
        <v>151</v>
      </c>
      <c r="D16" s="25" t="s">
        <v>27</v>
      </c>
      <c r="E16" s="24" t="s">
        <v>614</v>
      </c>
      <c r="F16" s="25" t="s">
        <v>617</v>
      </c>
      <c r="G16" s="25" t="s">
        <v>618</v>
      </c>
      <c r="H16" s="25" t="s">
        <v>14</v>
      </c>
      <c r="I16" s="29">
        <v>74</v>
      </c>
      <c r="J16" s="29">
        <f t="shared" si="0"/>
        <v>22.2</v>
      </c>
      <c r="K16" s="29">
        <v>77</v>
      </c>
      <c r="L16" s="47">
        <f t="shared" si="1"/>
        <v>23.099999999999998</v>
      </c>
      <c r="M16" s="46">
        <v>77.4</v>
      </c>
      <c r="N16" s="46">
        <f>M16*0.4</f>
        <v>30.960000000000004</v>
      </c>
      <c r="O16" s="46">
        <f>J16+L16+N16</f>
        <v>76.26</v>
      </c>
      <c r="P16" s="60" t="s">
        <v>649</v>
      </c>
      <c r="Q16" s="57"/>
    </row>
    <row r="17" spans="1:17" s="3" customFormat="1" ht="19.5" customHeight="1">
      <c r="A17" s="19">
        <v>16</v>
      </c>
      <c r="B17" s="50">
        <v>13</v>
      </c>
      <c r="C17" s="27" t="s">
        <v>161</v>
      </c>
      <c r="D17" s="27" t="s">
        <v>619</v>
      </c>
      <c r="E17" s="24" t="s">
        <v>620</v>
      </c>
      <c r="F17" s="25" t="s">
        <v>621</v>
      </c>
      <c r="G17" s="25" t="s">
        <v>622</v>
      </c>
      <c r="H17" s="25" t="s">
        <v>14</v>
      </c>
      <c r="I17" s="29">
        <v>79.5</v>
      </c>
      <c r="J17" s="29">
        <f t="shared" si="0"/>
        <v>23.849999999999998</v>
      </c>
      <c r="K17" s="29">
        <v>84</v>
      </c>
      <c r="L17" s="47">
        <f t="shared" si="1"/>
        <v>25.2</v>
      </c>
      <c r="M17" s="46">
        <v>81.8</v>
      </c>
      <c r="N17" s="46">
        <f>M17*0.4</f>
        <v>32.72</v>
      </c>
      <c r="O17" s="46">
        <f>J17+L17+N17</f>
        <v>81.77</v>
      </c>
      <c r="P17" s="60" t="s">
        <v>648</v>
      </c>
      <c r="Q17" s="57" t="s">
        <v>647</v>
      </c>
    </row>
    <row r="18" spans="1:17" s="3" customFormat="1" ht="19.5" customHeight="1">
      <c r="A18" s="19">
        <v>18</v>
      </c>
      <c r="B18" s="50">
        <v>14</v>
      </c>
      <c r="C18" s="27" t="s">
        <v>161</v>
      </c>
      <c r="D18" s="27" t="s">
        <v>619</v>
      </c>
      <c r="E18" s="24" t="s">
        <v>620</v>
      </c>
      <c r="F18" s="25" t="s">
        <v>623</v>
      </c>
      <c r="G18" s="25" t="s">
        <v>624</v>
      </c>
      <c r="H18" s="25" t="s">
        <v>14</v>
      </c>
      <c r="I18" s="29">
        <v>55.5</v>
      </c>
      <c r="J18" s="29">
        <f t="shared" si="0"/>
        <v>16.65</v>
      </c>
      <c r="K18" s="29">
        <v>88</v>
      </c>
      <c r="L18" s="47">
        <f t="shared" si="1"/>
        <v>26.4</v>
      </c>
      <c r="M18" s="46">
        <v>83.8</v>
      </c>
      <c r="N18" s="46">
        <f>M18*0.4</f>
        <v>33.52</v>
      </c>
      <c r="O18" s="46">
        <f>J18+L18+N18</f>
        <v>76.57</v>
      </c>
      <c r="P18" s="60" t="s">
        <v>649</v>
      </c>
      <c r="Q18" s="57"/>
    </row>
    <row r="19" spans="1:17" s="3" customFormat="1" ht="19.5" customHeight="1">
      <c r="A19" s="19">
        <v>100</v>
      </c>
      <c r="B19" s="50">
        <v>15</v>
      </c>
      <c r="C19" s="27" t="s">
        <v>161</v>
      </c>
      <c r="D19" s="27" t="s">
        <v>619</v>
      </c>
      <c r="E19" s="24" t="s">
        <v>620</v>
      </c>
      <c r="F19" s="25" t="s">
        <v>625</v>
      </c>
      <c r="G19" s="25" t="s">
        <v>626</v>
      </c>
      <c r="H19" s="25" t="s">
        <v>14</v>
      </c>
      <c r="I19" s="29">
        <v>56.5</v>
      </c>
      <c r="J19" s="29">
        <f t="shared" si="0"/>
        <v>16.95</v>
      </c>
      <c r="K19" s="29">
        <v>87</v>
      </c>
      <c r="L19" s="47">
        <f t="shared" si="1"/>
        <v>26.099999999999998</v>
      </c>
      <c r="M19" s="46" t="s">
        <v>646</v>
      </c>
      <c r="N19" s="46" t="s">
        <v>646</v>
      </c>
      <c r="O19" s="46" t="s">
        <v>646</v>
      </c>
      <c r="P19" s="60"/>
      <c r="Q19" s="57"/>
    </row>
    <row r="20" spans="1:17" s="3" customFormat="1" ht="19.5" customHeight="1">
      <c r="A20" s="19">
        <v>13</v>
      </c>
      <c r="B20" s="50">
        <v>16</v>
      </c>
      <c r="C20" s="27" t="s">
        <v>534</v>
      </c>
      <c r="D20" s="27" t="s">
        <v>619</v>
      </c>
      <c r="E20" s="24" t="s">
        <v>627</v>
      </c>
      <c r="F20" s="25" t="s">
        <v>628</v>
      </c>
      <c r="G20" s="25" t="s">
        <v>629</v>
      </c>
      <c r="H20" s="25" t="s">
        <v>14</v>
      </c>
      <c r="I20" s="29">
        <v>77.5</v>
      </c>
      <c r="J20" s="29">
        <f t="shared" si="0"/>
        <v>23.25</v>
      </c>
      <c r="K20" s="29">
        <v>79</v>
      </c>
      <c r="L20" s="47">
        <f t="shared" si="1"/>
        <v>23.7</v>
      </c>
      <c r="M20" s="46">
        <v>77.4</v>
      </c>
      <c r="N20" s="46">
        <f>M20*0.4</f>
        <v>30.960000000000004</v>
      </c>
      <c r="O20" s="46">
        <f>J20+L20+N20</f>
        <v>77.91000000000001</v>
      </c>
      <c r="P20" s="60" t="s">
        <v>648</v>
      </c>
      <c r="Q20" s="57" t="s">
        <v>647</v>
      </c>
    </row>
    <row r="21" spans="1:17" s="3" customFormat="1" ht="19.5" customHeight="1">
      <c r="A21" s="19">
        <v>15</v>
      </c>
      <c r="B21" s="50">
        <v>17</v>
      </c>
      <c r="C21" s="27" t="s">
        <v>534</v>
      </c>
      <c r="D21" s="27" t="s">
        <v>619</v>
      </c>
      <c r="E21" s="24" t="s">
        <v>627</v>
      </c>
      <c r="F21" s="25" t="s">
        <v>630</v>
      </c>
      <c r="G21" s="25" t="s">
        <v>631</v>
      </c>
      <c r="H21" s="25" t="s">
        <v>14</v>
      </c>
      <c r="I21" s="29">
        <v>55.5</v>
      </c>
      <c r="J21" s="29">
        <f t="shared" si="0"/>
        <v>16.65</v>
      </c>
      <c r="K21" s="29">
        <v>93.5</v>
      </c>
      <c r="L21" s="47">
        <f t="shared" si="1"/>
        <v>28.05</v>
      </c>
      <c r="M21" s="46">
        <v>79.2</v>
      </c>
      <c r="N21" s="46">
        <f>M21*0.4</f>
        <v>31.680000000000003</v>
      </c>
      <c r="O21" s="46">
        <f>J21+L21+N21</f>
        <v>76.38000000000001</v>
      </c>
      <c r="P21" s="60" t="s">
        <v>649</v>
      </c>
      <c r="Q21" s="57"/>
    </row>
    <row r="22" spans="1:17" s="3" customFormat="1" ht="19.5" customHeight="1">
      <c r="A22" s="19">
        <v>14</v>
      </c>
      <c r="B22" s="50">
        <v>18</v>
      </c>
      <c r="C22" s="27" t="s">
        <v>632</v>
      </c>
      <c r="D22" s="25" t="s">
        <v>17</v>
      </c>
      <c r="E22" s="24" t="s">
        <v>633</v>
      </c>
      <c r="F22" s="25" t="s">
        <v>636</v>
      </c>
      <c r="G22" s="25" t="s">
        <v>637</v>
      </c>
      <c r="H22" s="25" t="s">
        <v>14</v>
      </c>
      <c r="I22" s="29">
        <v>73.5</v>
      </c>
      <c r="J22" s="29">
        <f t="shared" si="0"/>
        <v>22.05</v>
      </c>
      <c r="K22" s="29">
        <v>83.5</v>
      </c>
      <c r="L22" s="47">
        <f t="shared" si="1"/>
        <v>25.05</v>
      </c>
      <c r="M22" s="46">
        <v>86.8</v>
      </c>
      <c r="N22" s="46">
        <f>M22*0.4</f>
        <v>34.72</v>
      </c>
      <c r="O22" s="46">
        <f>J22+L22+N22</f>
        <v>81.82</v>
      </c>
      <c r="P22" s="60" t="s">
        <v>648</v>
      </c>
      <c r="Q22" s="57" t="s">
        <v>647</v>
      </c>
    </row>
    <row r="23" spans="1:17" s="3" customFormat="1" ht="19.5" customHeight="1">
      <c r="A23" s="19">
        <v>17</v>
      </c>
      <c r="B23" s="50">
        <v>19</v>
      </c>
      <c r="C23" s="27" t="s">
        <v>632</v>
      </c>
      <c r="D23" s="25" t="s">
        <v>17</v>
      </c>
      <c r="E23" s="24" t="s">
        <v>633</v>
      </c>
      <c r="F23" s="25" t="s">
        <v>634</v>
      </c>
      <c r="G23" s="25" t="s">
        <v>635</v>
      </c>
      <c r="H23" s="25" t="s">
        <v>14</v>
      </c>
      <c r="I23" s="29">
        <v>78</v>
      </c>
      <c r="J23" s="29">
        <f t="shared" si="0"/>
        <v>23.4</v>
      </c>
      <c r="K23" s="29">
        <v>80.5</v>
      </c>
      <c r="L23" s="47">
        <f t="shared" si="1"/>
        <v>24.15</v>
      </c>
      <c r="M23" s="46">
        <v>85.2</v>
      </c>
      <c r="N23" s="46">
        <f>M23*0.4</f>
        <v>34.080000000000005</v>
      </c>
      <c r="O23" s="46">
        <f>J23+L23+N23</f>
        <v>81.63</v>
      </c>
      <c r="P23" s="60" t="s">
        <v>649</v>
      </c>
      <c r="Q23" s="57"/>
    </row>
    <row r="24" spans="1:17" s="3" customFormat="1" ht="19.5" customHeight="1">
      <c r="A24" s="19">
        <v>20</v>
      </c>
      <c r="B24" s="50">
        <v>20</v>
      </c>
      <c r="C24" s="27" t="s">
        <v>638</v>
      </c>
      <c r="D24" s="25" t="s">
        <v>25</v>
      </c>
      <c r="E24" s="24" t="s">
        <v>639</v>
      </c>
      <c r="F24" s="25" t="s">
        <v>640</v>
      </c>
      <c r="G24" s="25" t="s">
        <v>641</v>
      </c>
      <c r="H24" s="25" t="s">
        <v>14</v>
      </c>
      <c r="I24" s="29">
        <v>70</v>
      </c>
      <c r="J24" s="29">
        <f t="shared" si="0"/>
        <v>21</v>
      </c>
      <c r="K24" s="29">
        <v>78</v>
      </c>
      <c r="L24" s="47">
        <f t="shared" si="1"/>
        <v>23.4</v>
      </c>
      <c r="M24" s="46">
        <v>87.4</v>
      </c>
      <c r="N24" s="46">
        <f>M24*0.4</f>
        <v>34.96</v>
      </c>
      <c r="O24" s="46">
        <f>J24+L24+N24</f>
        <v>79.36</v>
      </c>
      <c r="P24" s="60" t="s">
        <v>648</v>
      </c>
      <c r="Q24" s="57" t="s">
        <v>647</v>
      </c>
    </row>
  </sheetData>
  <mergeCells count="4">
    <mergeCell ref="B1:Q1"/>
    <mergeCell ref="B2:Q2"/>
    <mergeCell ref="B3:K3"/>
    <mergeCell ref="N3:Q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workbookViewId="0" topLeftCell="A1">
      <selection activeCell="A27" sqref="A27:IV32"/>
    </sheetView>
  </sheetViews>
  <sheetFormatPr defaultColWidth="9.00390625" defaultRowHeight="14.25"/>
  <cols>
    <col min="1" max="1" width="6.25390625" style="4" customWidth="1"/>
    <col min="2" max="2" width="10.00390625" style="4" customWidth="1"/>
    <col min="3" max="3" width="13.50390625" style="4" customWidth="1"/>
    <col min="4" max="4" width="9.25390625" style="4" customWidth="1"/>
    <col min="5" max="5" width="13.50390625" style="4" customWidth="1"/>
    <col min="6" max="6" width="8.375" style="4" customWidth="1"/>
    <col min="7" max="7" width="6.625" style="5" customWidth="1"/>
    <col min="8" max="13" width="9.00390625" style="5" customWidth="1"/>
    <col min="14" max="15" width="9.00390625" style="6" customWidth="1"/>
    <col min="16" max="206" width="9.00390625" style="7" customWidth="1"/>
    <col min="207" max="16384" width="9.00390625" style="8" customWidth="1"/>
  </cols>
  <sheetData>
    <row r="1" spans="1:16" s="1" customFormat="1" ht="22.5" customHeight="1">
      <c r="A1" s="62" t="s">
        <v>156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" customFormat="1" ht="42" customHeight="1">
      <c r="A2" s="63" t="s">
        <v>523</v>
      </c>
      <c r="B2" s="63"/>
      <c r="C2" s="63"/>
      <c r="D2" s="63"/>
      <c r="E2" s="63"/>
      <c r="F2" s="63"/>
      <c r="G2" s="63"/>
      <c r="H2" s="65"/>
      <c r="I2" s="65"/>
      <c r="J2" s="65"/>
      <c r="K2" s="65"/>
      <c r="L2" s="65"/>
      <c r="M2" s="65"/>
      <c r="N2" s="65"/>
      <c r="O2" s="65"/>
      <c r="P2" s="65"/>
    </row>
    <row r="3" spans="1:206" s="18" customFormat="1" ht="26.2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13"/>
      <c r="L3" s="14"/>
      <c r="M3" s="64" t="s">
        <v>1</v>
      </c>
      <c r="N3" s="64"/>
      <c r="O3" s="64"/>
      <c r="P3" s="6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</row>
    <row r="4" spans="1:255" s="19" customFormat="1" ht="30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55" t="s">
        <v>12</v>
      </c>
      <c r="P4" s="31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9" customFormat="1" ht="19.5" customHeight="1">
      <c r="A5" s="50">
        <v>1</v>
      </c>
      <c r="B5" s="25" t="s">
        <v>95</v>
      </c>
      <c r="C5" s="25" t="s">
        <v>21</v>
      </c>
      <c r="D5" s="24" t="s">
        <v>96</v>
      </c>
      <c r="E5" s="25" t="s">
        <v>97</v>
      </c>
      <c r="F5" s="25" t="s">
        <v>98</v>
      </c>
      <c r="G5" s="25" t="s">
        <v>14</v>
      </c>
      <c r="H5" s="29">
        <v>67.5</v>
      </c>
      <c r="I5" s="29">
        <f aca="true" t="shared" si="0" ref="I5:I26">H5*0.3</f>
        <v>20.25</v>
      </c>
      <c r="J5" s="29">
        <v>93</v>
      </c>
      <c r="K5" s="44">
        <f aca="true" t="shared" si="1" ref="K5:K26">J5*0.3</f>
        <v>27.9</v>
      </c>
      <c r="L5" s="44" t="s">
        <v>650</v>
      </c>
      <c r="M5" s="44" t="s">
        <v>650</v>
      </c>
      <c r="N5" s="44" t="s">
        <v>650</v>
      </c>
      <c r="O5" s="56"/>
      <c r="P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9" customFormat="1" ht="19.5" customHeight="1">
      <c r="A6" s="50">
        <v>2</v>
      </c>
      <c r="B6" s="25" t="s">
        <v>99</v>
      </c>
      <c r="C6" s="25" t="s">
        <v>31</v>
      </c>
      <c r="D6" s="24" t="s">
        <v>100</v>
      </c>
      <c r="E6" s="25" t="s">
        <v>101</v>
      </c>
      <c r="F6" s="25" t="s">
        <v>102</v>
      </c>
      <c r="G6" s="25" t="s">
        <v>16</v>
      </c>
      <c r="H6" s="29">
        <v>70.5</v>
      </c>
      <c r="I6" s="29">
        <f t="shared" si="0"/>
        <v>21.15</v>
      </c>
      <c r="J6" s="29">
        <v>94</v>
      </c>
      <c r="K6" s="44">
        <f t="shared" si="1"/>
        <v>28.2</v>
      </c>
      <c r="L6" s="44">
        <v>77.7</v>
      </c>
      <c r="M6" s="44">
        <f>L6*0.4</f>
        <v>31.080000000000002</v>
      </c>
      <c r="N6" s="45">
        <f>I6+K6+M6</f>
        <v>80.42999999999999</v>
      </c>
      <c r="O6" s="56">
        <v>1</v>
      </c>
      <c r="P6" s="17" t="s">
        <v>651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9" customFormat="1" ht="19.5" customHeight="1">
      <c r="A7" s="50">
        <v>3</v>
      </c>
      <c r="B7" s="23" t="s">
        <v>99</v>
      </c>
      <c r="C7" s="23" t="s">
        <v>31</v>
      </c>
      <c r="D7" s="24" t="s">
        <v>100</v>
      </c>
      <c r="E7" s="23" t="s">
        <v>103</v>
      </c>
      <c r="F7" s="23" t="s">
        <v>104</v>
      </c>
      <c r="G7" s="23" t="s">
        <v>16</v>
      </c>
      <c r="H7" s="30">
        <v>80.5</v>
      </c>
      <c r="I7" s="29">
        <f t="shared" si="0"/>
        <v>24.15</v>
      </c>
      <c r="J7" s="30">
        <v>70</v>
      </c>
      <c r="K7" s="44">
        <f t="shared" si="1"/>
        <v>21</v>
      </c>
      <c r="L7" s="44">
        <v>73.6</v>
      </c>
      <c r="M7" s="44">
        <f>L7*0.4</f>
        <v>29.439999999999998</v>
      </c>
      <c r="N7" s="45">
        <f>I7+K7+M7</f>
        <v>74.59</v>
      </c>
      <c r="O7" s="56">
        <v>2</v>
      </c>
      <c r="P7" s="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19.5" customHeight="1">
      <c r="A8" s="50">
        <v>4</v>
      </c>
      <c r="B8" s="25" t="s">
        <v>99</v>
      </c>
      <c r="C8" s="25" t="s">
        <v>37</v>
      </c>
      <c r="D8" s="24" t="s">
        <v>105</v>
      </c>
      <c r="E8" s="25" t="s">
        <v>106</v>
      </c>
      <c r="F8" s="25" t="s">
        <v>107</v>
      </c>
      <c r="G8" s="25" t="s">
        <v>14</v>
      </c>
      <c r="H8" s="29">
        <v>75</v>
      </c>
      <c r="I8" s="29">
        <f t="shared" si="0"/>
        <v>22.5</v>
      </c>
      <c r="J8" s="29">
        <v>91</v>
      </c>
      <c r="K8" s="44">
        <f t="shared" si="1"/>
        <v>27.3</v>
      </c>
      <c r="L8" s="44">
        <v>76.2</v>
      </c>
      <c r="M8" s="44">
        <f>L8*0.4</f>
        <v>30.480000000000004</v>
      </c>
      <c r="N8" s="45">
        <f>I8+K8+M8</f>
        <v>80.28</v>
      </c>
      <c r="O8" s="56" t="s">
        <v>652</v>
      </c>
      <c r="P8" s="17" t="s">
        <v>651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9" customFormat="1" ht="19.5" customHeight="1">
      <c r="A9" s="50">
        <v>5</v>
      </c>
      <c r="B9" s="23" t="s">
        <v>99</v>
      </c>
      <c r="C9" s="23" t="s">
        <v>37</v>
      </c>
      <c r="D9" s="24" t="s">
        <v>105</v>
      </c>
      <c r="E9" s="23" t="s">
        <v>108</v>
      </c>
      <c r="F9" s="23" t="s">
        <v>109</v>
      </c>
      <c r="G9" s="23" t="s">
        <v>14</v>
      </c>
      <c r="H9" s="30">
        <v>59.5</v>
      </c>
      <c r="I9" s="29">
        <f t="shared" si="0"/>
        <v>17.849999999999998</v>
      </c>
      <c r="J9" s="30">
        <v>89</v>
      </c>
      <c r="K9" s="44">
        <f t="shared" si="1"/>
        <v>26.7</v>
      </c>
      <c r="L9" s="44">
        <v>75</v>
      </c>
      <c r="M9" s="44">
        <f>L9*0.4</f>
        <v>30</v>
      </c>
      <c r="N9" s="45">
        <f>I9+K9+M9</f>
        <v>74.55</v>
      </c>
      <c r="O9" s="56" t="s">
        <v>653</v>
      </c>
      <c r="P9" s="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9" customFormat="1" ht="19.5" customHeight="1">
      <c r="A10" s="50">
        <v>6</v>
      </c>
      <c r="B10" s="25" t="s">
        <v>110</v>
      </c>
      <c r="C10" s="25" t="s">
        <v>31</v>
      </c>
      <c r="D10" s="24" t="s">
        <v>111</v>
      </c>
      <c r="E10" s="25" t="s">
        <v>112</v>
      </c>
      <c r="F10" s="25" t="s">
        <v>113</v>
      </c>
      <c r="G10" s="25" t="s">
        <v>16</v>
      </c>
      <c r="H10" s="29">
        <v>73.5</v>
      </c>
      <c r="I10" s="29">
        <f t="shared" si="0"/>
        <v>22.05</v>
      </c>
      <c r="J10" s="29">
        <v>95</v>
      </c>
      <c r="K10" s="44">
        <f t="shared" si="1"/>
        <v>28.5</v>
      </c>
      <c r="L10" s="44">
        <v>77.8</v>
      </c>
      <c r="M10" s="44">
        <f>L10*0.4</f>
        <v>31.12</v>
      </c>
      <c r="N10" s="45">
        <f>I10+K10+M10</f>
        <v>81.67</v>
      </c>
      <c r="O10" s="56" t="s">
        <v>652</v>
      </c>
      <c r="P10" s="17" t="s">
        <v>651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9" customFormat="1" ht="19.5" customHeight="1">
      <c r="A11" s="50">
        <v>7</v>
      </c>
      <c r="B11" s="25" t="s">
        <v>110</v>
      </c>
      <c r="C11" s="25" t="s">
        <v>31</v>
      </c>
      <c r="D11" s="24" t="s">
        <v>111</v>
      </c>
      <c r="E11" s="25" t="s">
        <v>114</v>
      </c>
      <c r="F11" s="25" t="s">
        <v>115</v>
      </c>
      <c r="G11" s="25" t="s">
        <v>16</v>
      </c>
      <c r="H11" s="29">
        <v>71.5</v>
      </c>
      <c r="I11" s="29">
        <f t="shared" si="0"/>
        <v>21.45</v>
      </c>
      <c r="J11" s="29">
        <v>88</v>
      </c>
      <c r="K11" s="44">
        <f t="shared" si="1"/>
        <v>26.4</v>
      </c>
      <c r="L11" s="44" t="s">
        <v>650</v>
      </c>
      <c r="M11" s="44" t="s">
        <v>650</v>
      </c>
      <c r="N11" s="44" t="s">
        <v>650</v>
      </c>
      <c r="O11" s="56"/>
      <c r="P11" s="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9" customFormat="1" ht="19.5" customHeight="1">
      <c r="A12" s="50">
        <v>8</v>
      </c>
      <c r="B12" s="25" t="s">
        <v>110</v>
      </c>
      <c r="C12" s="25" t="s">
        <v>37</v>
      </c>
      <c r="D12" s="24" t="s">
        <v>116</v>
      </c>
      <c r="E12" s="25" t="s">
        <v>117</v>
      </c>
      <c r="F12" s="25" t="s">
        <v>23</v>
      </c>
      <c r="G12" s="25" t="s">
        <v>14</v>
      </c>
      <c r="H12" s="29">
        <v>66</v>
      </c>
      <c r="I12" s="29">
        <f t="shared" si="0"/>
        <v>19.8</v>
      </c>
      <c r="J12" s="29">
        <v>91</v>
      </c>
      <c r="K12" s="44">
        <f t="shared" si="1"/>
        <v>27.3</v>
      </c>
      <c r="L12" s="44">
        <v>80.8</v>
      </c>
      <c r="M12" s="44">
        <f aca="true" t="shared" si="2" ref="M12:M26">L12*0.4</f>
        <v>32.32</v>
      </c>
      <c r="N12" s="45">
        <f aca="true" t="shared" si="3" ref="N12:N26">I12+K12+M12</f>
        <v>79.42</v>
      </c>
      <c r="O12" s="56" t="s">
        <v>652</v>
      </c>
      <c r="P12" s="17" t="s">
        <v>651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19.5" customHeight="1">
      <c r="A13" s="50">
        <v>9</v>
      </c>
      <c r="B13" s="25" t="s">
        <v>110</v>
      </c>
      <c r="C13" s="25" t="s">
        <v>37</v>
      </c>
      <c r="D13" s="24" t="s">
        <v>116</v>
      </c>
      <c r="E13" s="25" t="s">
        <v>120</v>
      </c>
      <c r="F13" s="25" t="s">
        <v>121</v>
      </c>
      <c r="G13" s="25" t="s">
        <v>14</v>
      </c>
      <c r="H13" s="29">
        <v>71</v>
      </c>
      <c r="I13" s="29">
        <f t="shared" si="0"/>
        <v>21.3</v>
      </c>
      <c r="J13" s="29">
        <v>83</v>
      </c>
      <c r="K13" s="44">
        <f t="shared" si="1"/>
        <v>24.9</v>
      </c>
      <c r="L13" s="44">
        <v>78.6</v>
      </c>
      <c r="M13" s="44">
        <f t="shared" si="2"/>
        <v>31.439999999999998</v>
      </c>
      <c r="N13" s="45">
        <f t="shared" si="3"/>
        <v>77.64</v>
      </c>
      <c r="O13" s="56" t="s">
        <v>653</v>
      </c>
      <c r="P13" s="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9" customFormat="1" ht="19.5" customHeight="1">
      <c r="A14" s="50">
        <v>10</v>
      </c>
      <c r="B14" s="25" t="s">
        <v>110</v>
      </c>
      <c r="C14" s="25" t="s">
        <v>37</v>
      </c>
      <c r="D14" s="24" t="s">
        <v>116</v>
      </c>
      <c r="E14" s="25" t="s">
        <v>118</v>
      </c>
      <c r="F14" s="25" t="s">
        <v>119</v>
      </c>
      <c r="G14" s="25" t="s">
        <v>14</v>
      </c>
      <c r="H14" s="29">
        <v>55</v>
      </c>
      <c r="I14" s="29">
        <f t="shared" si="0"/>
        <v>16.5</v>
      </c>
      <c r="J14" s="29">
        <v>99</v>
      </c>
      <c r="K14" s="44">
        <f t="shared" si="1"/>
        <v>29.7</v>
      </c>
      <c r="L14" s="44">
        <v>73.4</v>
      </c>
      <c r="M14" s="44">
        <f t="shared" si="2"/>
        <v>29.360000000000003</v>
      </c>
      <c r="N14" s="45">
        <f t="shared" si="3"/>
        <v>75.56</v>
      </c>
      <c r="O14" s="56" t="s">
        <v>654</v>
      </c>
      <c r="P14" s="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9" customFormat="1" ht="19.5" customHeight="1">
      <c r="A15" s="50">
        <v>11</v>
      </c>
      <c r="B15" s="25" t="s">
        <v>122</v>
      </c>
      <c r="C15" s="25" t="s">
        <v>21</v>
      </c>
      <c r="D15" s="24" t="s">
        <v>123</v>
      </c>
      <c r="E15" s="25" t="s">
        <v>124</v>
      </c>
      <c r="F15" s="25" t="s">
        <v>125</v>
      </c>
      <c r="G15" s="25" t="s">
        <v>14</v>
      </c>
      <c r="H15" s="29">
        <v>83</v>
      </c>
      <c r="I15" s="29">
        <f t="shared" si="0"/>
        <v>24.9</v>
      </c>
      <c r="J15" s="29">
        <v>80</v>
      </c>
      <c r="K15" s="44">
        <f t="shared" si="1"/>
        <v>24</v>
      </c>
      <c r="L15" s="44">
        <v>81.7</v>
      </c>
      <c r="M15" s="44">
        <f t="shared" si="2"/>
        <v>32.68</v>
      </c>
      <c r="N15" s="45">
        <f t="shared" si="3"/>
        <v>81.58</v>
      </c>
      <c r="O15" s="56" t="s">
        <v>652</v>
      </c>
      <c r="P15" s="17" t="s">
        <v>651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19.5" customHeight="1">
      <c r="A16" s="50">
        <v>12</v>
      </c>
      <c r="B16" s="25" t="s">
        <v>122</v>
      </c>
      <c r="C16" s="25" t="s">
        <v>21</v>
      </c>
      <c r="D16" s="24" t="s">
        <v>123</v>
      </c>
      <c r="E16" s="25" t="s">
        <v>126</v>
      </c>
      <c r="F16" s="25" t="s">
        <v>127</v>
      </c>
      <c r="G16" s="25" t="s">
        <v>14</v>
      </c>
      <c r="H16" s="29">
        <v>60.5</v>
      </c>
      <c r="I16" s="29">
        <f t="shared" si="0"/>
        <v>18.15</v>
      </c>
      <c r="J16" s="29">
        <v>97</v>
      </c>
      <c r="K16" s="44">
        <f t="shared" si="1"/>
        <v>29.099999999999998</v>
      </c>
      <c r="L16" s="44">
        <v>80.2</v>
      </c>
      <c r="M16" s="44">
        <f t="shared" si="2"/>
        <v>32.080000000000005</v>
      </c>
      <c r="N16" s="45">
        <f t="shared" si="3"/>
        <v>79.33000000000001</v>
      </c>
      <c r="O16" s="56" t="s">
        <v>653</v>
      </c>
      <c r="P16" s="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19.5" customHeight="1">
      <c r="A17" s="50">
        <v>13</v>
      </c>
      <c r="B17" s="25" t="s">
        <v>128</v>
      </c>
      <c r="C17" s="25" t="s">
        <v>21</v>
      </c>
      <c r="D17" s="24" t="s">
        <v>129</v>
      </c>
      <c r="E17" s="25" t="s">
        <v>130</v>
      </c>
      <c r="F17" s="25" t="s">
        <v>131</v>
      </c>
      <c r="G17" s="25" t="s">
        <v>14</v>
      </c>
      <c r="H17" s="29">
        <v>70</v>
      </c>
      <c r="I17" s="29">
        <f t="shared" si="0"/>
        <v>21</v>
      </c>
      <c r="J17" s="29">
        <v>83</v>
      </c>
      <c r="K17" s="44">
        <f t="shared" si="1"/>
        <v>24.9</v>
      </c>
      <c r="L17" s="44">
        <v>78.8</v>
      </c>
      <c r="M17" s="44">
        <f t="shared" si="2"/>
        <v>31.52</v>
      </c>
      <c r="N17" s="45">
        <f t="shared" si="3"/>
        <v>77.42</v>
      </c>
      <c r="O17" s="56" t="s">
        <v>652</v>
      </c>
      <c r="P17" s="17" t="s">
        <v>651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9" customFormat="1" ht="19.5" customHeight="1">
      <c r="A18" s="50">
        <v>14</v>
      </c>
      <c r="B18" s="25" t="s">
        <v>128</v>
      </c>
      <c r="C18" s="25" t="s">
        <v>21</v>
      </c>
      <c r="D18" s="24" t="s">
        <v>129</v>
      </c>
      <c r="E18" s="25" t="s">
        <v>132</v>
      </c>
      <c r="F18" s="25" t="s">
        <v>133</v>
      </c>
      <c r="G18" s="25" t="s">
        <v>14</v>
      </c>
      <c r="H18" s="29">
        <v>74.5</v>
      </c>
      <c r="I18" s="29">
        <f t="shared" si="0"/>
        <v>22.349999999999998</v>
      </c>
      <c r="J18" s="29">
        <v>77</v>
      </c>
      <c r="K18" s="44">
        <f t="shared" si="1"/>
        <v>23.099999999999998</v>
      </c>
      <c r="L18" s="44">
        <v>74.6</v>
      </c>
      <c r="M18" s="44">
        <f t="shared" si="2"/>
        <v>29.84</v>
      </c>
      <c r="N18" s="45">
        <f t="shared" si="3"/>
        <v>75.28999999999999</v>
      </c>
      <c r="O18" s="56" t="s">
        <v>653</v>
      </c>
      <c r="P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9" customFormat="1" ht="19.5" customHeight="1">
      <c r="A19" s="50">
        <v>15</v>
      </c>
      <c r="B19" s="25" t="s">
        <v>134</v>
      </c>
      <c r="C19" s="25" t="s">
        <v>21</v>
      </c>
      <c r="D19" s="24" t="s">
        <v>135</v>
      </c>
      <c r="E19" s="25" t="s">
        <v>136</v>
      </c>
      <c r="F19" s="25" t="s">
        <v>137</v>
      </c>
      <c r="G19" s="25" t="s">
        <v>14</v>
      </c>
      <c r="H19" s="29">
        <v>81</v>
      </c>
      <c r="I19" s="29">
        <f t="shared" si="0"/>
        <v>24.3</v>
      </c>
      <c r="J19" s="29">
        <v>79</v>
      </c>
      <c r="K19" s="44">
        <f t="shared" si="1"/>
        <v>23.7</v>
      </c>
      <c r="L19" s="44">
        <v>79.2</v>
      </c>
      <c r="M19" s="44">
        <f t="shared" si="2"/>
        <v>31.680000000000003</v>
      </c>
      <c r="N19" s="45">
        <f t="shared" si="3"/>
        <v>79.68</v>
      </c>
      <c r="O19" s="56" t="s">
        <v>652</v>
      </c>
      <c r="P19" s="17" t="s">
        <v>651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9.5" customHeight="1">
      <c r="A20" s="50">
        <v>16</v>
      </c>
      <c r="B20" s="25" t="s">
        <v>134</v>
      </c>
      <c r="C20" s="25" t="s">
        <v>21</v>
      </c>
      <c r="D20" s="24" t="s">
        <v>135</v>
      </c>
      <c r="E20" s="25" t="s">
        <v>138</v>
      </c>
      <c r="F20" s="25" t="s">
        <v>139</v>
      </c>
      <c r="G20" s="25" t="s">
        <v>14</v>
      </c>
      <c r="H20" s="29">
        <v>60</v>
      </c>
      <c r="I20" s="29">
        <f t="shared" si="0"/>
        <v>18</v>
      </c>
      <c r="J20" s="29">
        <v>95</v>
      </c>
      <c r="K20" s="44">
        <f t="shared" si="1"/>
        <v>28.5</v>
      </c>
      <c r="L20" s="44">
        <v>74.2</v>
      </c>
      <c r="M20" s="44">
        <f t="shared" si="2"/>
        <v>29.680000000000003</v>
      </c>
      <c r="N20" s="45">
        <f t="shared" si="3"/>
        <v>76.18</v>
      </c>
      <c r="O20" s="56" t="s">
        <v>653</v>
      </c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9" customFormat="1" ht="19.5" customHeight="1">
      <c r="A21" s="50">
        <v>17</v>
      </c>
      <c r="B21" s="25" t="s">
        <v>140</v>
      </c>
      <c r="C21" s="25" t="s">
        <v>21</v>
      </c>
      <c r="D21" s="24" t="s">
        <v>141</v>
      </c>
      <c r="E21" s="25" t="s">
        <v>143</v>
      </c>
      <c r="F21" s="25" t="s">
        <v>144</v>
      </c>
      <c r="G21" s="25" t="s">
        <v>16</v>
      </c>
      <c r="H21" s="29">
        <v>62.5</v>
      </c>
      <c r="I21" s="29">
        <f t="shared" si="0"/>
        <v>18.75</v>
      </c>
      <c r="J21" s="29">
        <v>98</v>
      </c>
      <c r="K21" s="44">
        <f t="shared" si="1"/>
        <v>29.4</v>
      </c>
      <c r="L21" s="44">
        <v>76</v>
      </c>
      <c r="M21" s="44">
        <f t="shared" si="2"/>
        <v>30.400000000000002</v>
      </c>
      <c r="N21" s="45">
        <f t="shared" si="3"/>
        <v>78.55</v>
      </c>
      <c r="O21" s="56" t="s">
        <v>652</v>
      </c>
      <c r="P21" s="17" t="s">
        <v>651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9" customFormat="1" ht="19.5" customHeight="1">
      <c r="A22" s="50">
        <v>18</v>
      </c>
      <c r="B22" s="25" t="s">
        <v>140</v>
      </c>
      <c r="C22" s="25" t="s">
        <v>21</v>
      </c>
      <c r="D22" s="24" t="s">
        <v>141</v>
      </c>
      <c r="E22" s="25" t="s">
        <v>142</v>
      </c>
      <c r="F22" s="25" t="s">
        <v>24</v>
      </c>
      <c r="G22" s="25" t="s">
        <v>14</v>
      </c>
      <c r="H22" s="29">
        <v>86.5</v>
      </c>
      <c r="I22" s="29">
        <f t="shared" si="0"/>
        <v>25.95</v>
      </c>
      <c r="J22" s="29">
        <v>75</v>
      </c>
      <c r="K22" s="44">
        <f t="shared" si="1"/>
        <v>22.5</v>
      </c>
      <c r="L22" s="44">
        <v>68.2</v>
      </c>
      <c r="M22" s="44">
        <f t="shared" si="2"/>
        <v>27.28</v>
      </c>
      <c r="N22" s="45">
        <f t="shared" si="3"/>
        <v>75.73</v>
      </c>
      <c r="O22" s="56" t="s">
        <v>653</v>
      </c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9" customFormat="1" ht="19.5" customHeight="1">
      <c r="A23" s="50">
        <v>19</v>
      </c>
      <c r="B23" s="25" t="s">
        <v>145</v>
      </c>
      <c r="C23" s="25" t="s">
        <v>21</v>
      </c>
      <c r="D23" s="24" t="s">
        <v>146</v>
      </c>
      <c r="E23" s="25" t="s">
        <v>147</v>
      </c>
      <c r="F23" s="25" t="s">
        <v>148</v>
      </c>
      <c r="G23" s="25" t="s">
        <v>14</v>
      </c>
      <c r="H23" s="29">
        <v>74</v>
      </c>
      <c r="I23" s="29">
        <f t="shared" si="0"/>
        <v>22.2</v>
      </c>
      <c r="J23" s="29">
        <v>92</v>
      </c>
      <c r="K23" s="44">
        <f t="shared" si="1"/>
        <v>27.599999999999998</v>
      </c>
      <c r="L23" s="44">
        <v>78.8</v>
      </c>
      <c r="M23" s="44">
        <f t="shared" si="2"/>
        <v>31.52</v>
      </c>
      <c r="N23" s="45">
        <f t="shared" si="3"/>
        <v>81.32</v>
      </c>
      <c r="O23" s="56" t="s">
        <v>652</v>
      </c>
      <c r="P23" s="17" t="s">
        <v>651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9.5" customHeight="1">
      <c r="A24" s="50">
        <v>20</v>
      </c>
      <c r="B24" s="25" t="s">
        <v>145</v>
      </c>
      <c r="C24" s="25" t="s">
        <v>21</v>
      </c>
      <c r="D24" s="24" t="s">
        <v>146</v>
      </c>
      <c r="E24" s="25" t="s">
        <v>149</v>
      </c>
      <c r="F24" s="25" t="s">
        <v>150</v>
      </c>
      <c r="G24" s="25" t="s">
        <v>14</v>
      </c>
      <c r="H24" s="29">
        <v>69.5</v>
      </c>
      <c r="I24" s="29">
        <f t="shared" si="0"/>
        <v>20.849999999999998</v>
      </c>
      <c r="J24" s="29">
        <v>91</v>
      </c>
      <c r="K24" s="44">
        <f t="shared" si="1"/>
        <v>27.3</v>
      </c>
      <c r="L24" s="44">
        <v>75.8</v>
      </c>
      <c r="M24" s="44">
        <f t="shared" si="2"/>
        <v>30.32</v>
      </c>
      <c r="N24" s="45">
        <f t="shared" si="3"/>
        <v>78.47</v>
      </c>
      <c r="O24" s="56" t="s">
        <v>653</v>
      </c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9" customFormat="1" ht="19.5" customHeight="1">
      <c r="A25" s="50">
        <v>21</v>
      </c>
      <c r="B25" s="25" t="s">
        <v>151</v>
      </c>
      <c r="C25" s="25" t="s">
        <v>21</v>
      </c>
      <c r="D25" s="24" t="s">
        <v>152</v>
      </c>
      <c r="E25" s="25" t="s">
        <v>153</v>
      </c>
      <c r="F25" s="25" t="s">
        <v>20</v>
      </c>
      <c r="G25" s="25" t="s">
        <v>16</v>
      </c>
      <c r="H25" s="29">
        <v>66.5</v>
      </c>
      <c r="I25" s="29">
        <f t="shared" si="0"/>
        <v>19.95</v>
      </c>
      <c r="J25" s="29">
        <v>98</v>
      </c>
      <c r="K25" s="44">
        <f t="shared" si="1"/>
        <v>29.4</v>
      </c>
      <c r="L25" s="44">
        <v>79.4</v>
      </c>
      <c r="M25" s="44">
        <f t="shared" si="2"/>
        <v>31.760000000000005</v>
      </c>
      <c r="N25" s="45">
        <f t="shared" si="3"/>
        <v>81.11</v>
      </c>
      <c r="O25" s="56" t="s">
        <v>652</v>
      </c>
      <c r="P25" s="17" t="s">
        <v>651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9" customFormat="1" ht="19.5" customHeight="1">
      <c r="A26" s="50">
        <v>22</v>
      </c>
      <c r="B26" s="25" t="s">
        <v>151</v>
      </c>
      <c r="C26" s="25" t="s">
        <v>21</v>
      </c>
      <c r="D26" s="24" t="s">
        <v>152</v>
      </c>
      <c r="E26" s="25" t="s">
        <v>154</v>
      </c>
      <c r="F26" s="25" t="s">
        <v>155</v>
      </c>
      <c r="G26" s="25" t="s">
        <v>14</v>
      </c>
      <c r="H26" s="29">
        <v>64</v>
      </c>
      <c r="I26" s="29">
        <f t="shared" si="0"/>
        <v>19.2</v>
      </c>
      <c r="J26" s="29">
        <v>96</v>
      </c>
      <c r="K26" s="44">
        <f t="shared" si="1"/>
        <v>28.799999999999997</v>
      </c>
      <c r="L26" s="44">
        <v>74.6</v>
      </c>
      <c r="M26" s="44">
        <f t="shared" si="2"/>
        <v>29.84</v>
      </c>
      <c r="N26" s="45">
        <f t="shared" si="3"/>
        <v>77.84</v>
      </c>
      <c r="O26" s="56" t="s">
        <v>653</v>
      </c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</sheetData>
  <sheetProtection/>
  <mergeCells count="4">
    <mergeCell ref="A3:J3"/>
    <mergeCell ref="M3:P3"/>
    <mergeCell ref="A1:P1"/>
    <mergeCell ref="A2:P2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X26"/>
  <sheetViews>
    <sheetView workbookViewId="0" topLeftCell="A1">
      <selection activeCell="A27" sqref="A27:IV31"/>
    </sheetView>
  </sheetViews>
  <sheetFormatPr defaultColWidth="9.00390625" defaultRowHeight="14.25"/>
  <cols>
    <col min="1" max="1" width="6.25390625" style="4" customWidth="1"/>
    <col min="2" max="2" width="14.625" style="4" customWidth="1"/>
    <col min="3" max="3" width="15.125" style="28" customWidth="1"/>
    <col min="4" max="4" width="9.625" style="4" customWidth="1"/>
    <col min="5" max="5" width="12.625" style="4" customWidth="1"/>
    <col min="6" max="6" width="7.125" style="4" customWidth="1"/>
    <col min="7" max="7" width="5.625" style="5" customWidth="1"/>
    <col min="8" max="8" width="9.00390625" style="5" customWidth="1"/>
    <col min="9" max="9" width="8.125" style="5" customWidth="1"/>
    <col min="10" max="13" width="9.00390625" style="5" customWidth="1"/>
    <col min="14" max="14" width="9.00390625" style="6" customWidth="1"/>
    <col min="15" max="15" width="7.25390625" style="4" customWidth="1"/>
    <col min="16" max="16" width="7.50390625" style="4" customWidth="1"/>
    <col min="17" max="206" width="9.00390625" style="7" customWidth="1"/>
    <col min="207" max="16384" width="9.00390625" style="8" customWidth="1"/>
  </cols>
  <sheetData>
    <row r="1" spans="1:16" ht="24" customHeight="1">
      <c r="A1" s="62" t="s">
        <v>220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24.7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13"/>
      <c r="L3" s="14"/>
      <c r="M3" s="64" t="s">
        <v>1</v>
      </c>
      <c r="N3" s="64"/>
      <c r="O3" s="64"/>
      <c r="P3" s="64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18.75" customHeight="1">
      <c r="A5" s="50">
        <v>1</v>
      </c>
      <c r="B5" s="25" t="s">
        <v>157</v>
      </c>
      <c r="C5" s="27" t="s">
        <v>21</v>
      </c>
      <c r="D5" s="24" t="s">
        <v>158</v>
      </c>
      <c r="E5" s="25" t="s">
        <v>159</v>
      </c>
      <c r="F5" s="25" t="s">
        <v>160</v>
      </c>
      <c r="G5" s="25" t="s">
        <v>14</v>
      </c>
      <c r="H5" s="29">
        <v>71.5</v>
      </c>
      <c r="I5" s="29">
        <f aca="true" t="shared" si="0" ref="I5:I26">H5*0.3</f>
        <v>21.45</v>
      </c>
      <c r="J5" s="29">
        <v>92</v>
      </c>
      <c r="K5" s="44">
        <f aca="true" t="shared" si="1" ref="K5:K26">J5*0.3</f>
        <v>27.599999999999998</v>
      </c>
      <c r="L5" s="44">
        <v>79.6</v>
      </c>
      <c r="M5" s="44">
        <f>L5*0.4</f>
        <v>31.84</v>
      </c>
      <c r="N5" s="45">
        <f>I5+K5+M5</f>
        <v>80.89</v>
      </c>
      <c r="O5" s="57">
        <v>1</v>
      </c>
      <c r="P5" s="58" t="s">
        <v>647</v>
      </c>
    </row>
    <row r="6" spans="1:16" s="3" customFormat="1" ht="18.75" customHeight="1">
      <c r="A6" s="50">
        <v>2</v>
      </c>
      <c r="B6" s="25" t="s">
        <v>161</v>
      </c>
      <c r="C6" s="27" t="s">
        <v>31</v>
      </c>
      <c r="D6" s="24" t="s">
        <v>162</v>
      </c>
      <c r="E6" s="25" t="s">
        <v>165</v>
      </c>
      <c r="F6" s="25" t="s">
        <v>166</v>
      </c>
      <c r="G6" s="25" t="s">
        <v>16</v>
      </c>
      <c r="H6" s="29">
        <v>59</v>
      </c>
      <c r="I6" s="29">
        <f t="shared" si="0"/>
        <v>17.7</v>
      </c>
      <c r="J6" s="29">
        <v>98</v>
      </c>
      <c r="K6" s="44">
        <f t="shared" si="1"/>
        <v>29.4</v>
      </c>
      <c r="L6" s="44">
        <v>86</v>
      </c>
      <c r="M6" s="44">
        <f>L6*0.4</f>
        <v>34.4</v>
      </c>
      <c r="N6" s="45">
        <f>I6+K6+M6</f>
        <v>81.5</v>
      </c>
      <c r="O6" s="59">
        <v>1</v>
      </c>
      <c r="P6" s="58" t="s">
        <v>647</v>
      </c>
    </row>
    <row r="7" spans="1:16" s="3" customFormat="1" ht="18.75" customHeight="1">
      <c r="A7" s="50">
        <v>3</v>
      </c>
      <c r="B7" s="25" t="s">
        <v>161</v>
      </c>
      <c r="C7" s="27" t="s">
        <v>31</v>
      </c>
      <c r="D7" s="24" t="s">
        <v>162</v>
      </c>
      <c r="E7" s="25" t="s">
        <v>163</v>
      </c>
      <c r="F7" s="25" t="s">
        <v>164</v>
      </c>
      <c r="G7" s="25" t="s">
        <v>16</v>
      </c>
      <c r="H7" s="29">
        <v>70</v>
      </c>
      <c r="I7" s="29">
        <f t="shared" si="0"/>
        <v>21</v>
      </c>
      <c r="J7" s="29">
        <v>88</v>
      </c>
      <c r="K7" s="44">
        <f t="shared" si="1"/>
        <v>26.4</v>
      </c>
      <c r="L7" s="44">
        <v>79</v>
      </c>
      <c r="M7" s="44">
        <f>L7*0.4</f>
        <v>31.6</v>
      </c>
      <c r="N7" s="45">
        <f>I7+K7+M7</f>
        <v>79</v>
      </c>
      <c r="O7" s="59">
        <v>2</v>
      </c>
      <c r="P7" s="58"/>
    </row>
    <row r="8" spans="1:16" s="3" customFormat="1" ht="18.75" customHeight="1">
      <c r="A8" s="50">
        <v>4</v>
      </c>
      <c r="B8" s="25" t="s">
        <v>161</v>
      </c>
      <c r="C8" s="27" t="s">
        <v>37</v>
      </c>
      <c r="D8" s="24" t="s">
        <v>167</v>
      </c>
      <c r="E8" s="25" t="s">
        <v>168</v>
      </c>
      <c r="F8" s="25" t="s">
        <v>169</v>
      </c>
      <c r="G8" s="25" t="s">
        <v>14</v>
      </c>
      <c r="H8" s="29">
        <v>86</v>
      </c>
      <c r="I8" s="29">
        <f t="shared" si="0"/>
        <v>25.8</v>
      </c>
      <c r="J8" s="29">
        <v>91</v>
      </c>
      <c r="K8" s="44">
        <f t="shared" si="1"/>
        <v>27.3</v>
      </c>
      <c r="L8" s="44">
        <v>81.8</v>
      </c>
      <c r="M8" s="44">
        <f>L8*0.4</f>
        <v>32.72</v>
      </c>
      <c r="N8" s="45">
        <f>I8+K8+M8</f>
        <v>85.82</v>
      </c>
      <c r="O8" s="59">
        <v>1</v>
      </c>
      <c r="P8" s="58" t="s">
        <v>647</v>
      </c>
    </row>
    <row r="9" spans="1:16" s="3" customFormat="1" ht="18.75" customHeight="1">
      <c r="A9" s="50">
        <v>5</v>
      </c>
      <c r="B9" s="25" t="s">
        <v>161</v>
      </c>
      <c r="C9" s="27" t="s">
        <v>37</v>
      </c>
      <c r="D9" s="24" t="s">
        <v>167</v>
      </c>
      <c r="E9" s="25" t="s">
        <v>170</v>
      </c>
      <c r="F9" s="25" t="s">
        <v>171</v>
      </c>
      <c r="G9" s="25" t="s">
        <v>14</v>
      </c>
      <c r="H9" s="29">
        <v>68</v>
      </c>
      <c r="I9" s="29">
        <f t="shared" si="0"/>
        <v>20.4</v>
      </c>
      <c r="J9" s="29">
        <v>89</v>
      </c>
      <c r="K9" s="44">
        <f t="shared" si="1"/>
        <v>26.7</v>
      </c>
      <c r="L9" s="44" t="s">
        <v>646</v>
      </c>
      <c r="M9" s="44" t="s">
        <v>646</v>
      </c>
      <c r="N9" s="44" t="s">
        <v>646</v>
      </c>
      <c r="O9" s="59"/>
      <c r="P9" s="58"/>
    </row>
    <row r="10" spans="1:16" s="3" customFormat="1" ht="18.75" customHeight="1">
      <c r="A10" s="50">
        <v>6</v>
      </c>
      <c r="B10" s="25" t="s">
        <v>172</v>
      </c>
      <c r="C10" s="27" t="s">
        <v>21</v>
      </c>
      <c r="D10" s="24" t="s">
        <v>173</v>
      </c>
      <c r="E10" s="25" t="s">
        <v>176</v>
      </c>
      <c r="F10" s="25" t="s">
        <v>15</v>
      </c>
      <c r="G10" s="25" t="s">
        <v>14</v>
      </c>
      <c r="H10" s="29">
        <v>65</v>
      </c>
      <c r="I10" s="29">
        <f t="shared" si="0"/>
        <v>19.5</v>
      </c>
      <c r="J10" s="29">
        <v>98</v>
      </c>
      <c r="K10" s="44">
        <f t="shared" si="1"/>
        <v>29.4</v>
      </c>
      <c r="L10" s="44">
        <v>84</v>
      </c>
      <c r="M10" s="44">
        <f>L10*0.4</f>
        <v>33.6</v>
      </c>
      <c r="N10" s="45">
        <f>I10+K10+M10</f>
        <v>82.5</v>
      </c>
      <c r="O10" s="59">
        <v>1</v>
      </c>
      <c r="P10" s="58" t="s">
        <v>647</v>
      </c>
    </row>
    <row r="11" spans="1:16" s="3" customFormat="1" ht="18.75" customHeight="1">
      <c r="A11" s="50">
        <v>7</v>
      </c>
      <c r="B11" s="25" t="s">
        <v>172</v>
      </c>
      <c r="C11" s="27" t="s">
        <v>21</v>
      </c>
      <c r="D11" s="24" t="s">
        <v>173</v>
      </c>
      <c r="E11" s="25" t="s">
        <v>174</v>
      </c>
      <c r="F11" s="25" t="s">
        <v>175</v>
      </c>
      <c r="G11" s="25" t="s">
        <v>16</v>
      </c>
      <c r="H11" s="29">
        <v>76</v>
      </c>
      <c r="I11" s="29">
        <f t="shared" si="0"/>
        <v>22.8</v>
      </c>
      <c r="J11" s="29">
        <v>88</v>
      </c>
      <c r="K11" s="44">
        <f t="shared" si="1"/>
        <v>26.4</v>
      </c>
      <c r="L11" s="44" t="s">
        <v>646</v>
      </c>
      <c r="M11" s="44" t="s">
        <v>646</v>
      </c>
      <c r="N11" s="44" t="s">
        <v>646</v>
      </c>
      <c r="O11" s="59"/>
      <c r="P11" s="58"/>
    </row>
    <row r="12" spans="1:16" s="3" customFormat="1" ht="18.75" customHeight="1">
      <c r="A12" s="50">
        <v>8</v>
      </c>
      <c r="B12" s="25" t="s">
        <v>177</v>
      </c>
      <c r="C12" s="27" t="s">
        <v>21</v>
      </c>
      <c r="D12" s="24" t="s">
        <v>178</v>
      </c>
      <c r="E12" s="25" t="s">
        <v>183</v>
      </c>
      <c r="F12" s="25" t="s">
        <v>184</v>
      </c>
      <c r="G12" s="25" t="s">
        <v>14</v>
      </c>
      <c r="H12" s="29">
        <v>49.5</v>
      </c>
      <c r="I12" s="29">
        <f t="shared" si="0"/>
        <v>14.85</v>
      </c>
      <c r="J12" s="29">
        <v>98</v>
      </c>
      <c r="K12" s="44">
        <f t="shared" si="1"/>
        <v>29.4</v>
      </c>
      <c r="L12" s="44">
        <v>81</v>
      </c>
      <c r="M12" s="44">
        <f aca="true" t="shared" si="2" ref="M12:M26">L12*0.4</f>
        <v>32.4</v>
      </c>
      <c r="N12" s="45">
        <f aca="true" t="shared" si="3" ref="N12:N26">I12+K12+M12</f>
        <v>76.65</v>
      </c>
      <c r="O12" s="59">
        <v>1</v>
      </c>
      <c r="P12" s="58" t="s">
        <v>647</v>
      </c>
    </row>
    <row r="13" spans="1:16" s="3" customFormat="1" ht="18.75" customHeight="1">
      <c r="A13" s="50">
        <v>9</v>
      </c>
      <c r="B13" s="25" t="s">
        <v>177</v>
      </c>
      <c r="C13" s="27" t="s">
        <v>21</v>
      </c>
      <c r="D13" s="24" t="s">
        <v>178</v>
      </c>
      <c r="E13" s="25" t="s">
        <v>181</v>
      </c>
      <c r="F13" s="25" t="s">
        <v>182</v>
      </c>
      <c r="G13" s="25" t="s">
        <v>14</v>
      </c>
      <c r="H13" s="29">
        <v>69.5</v>
      </c>
      <c r="I13" s="29">
        <f t="shared" si="0"/>
        <v>20.849999999999998</v>
      </c>
      <c r="J13" s="29">
        <v>78</v>
      </c>
      <c r="K13" s="44">
        <f t="shared" si="1"/>
        <v>23.4</v>
      </c>
      <c r="L13" s="44">
        <v>79.2</v>
      </c>
      <c r="M13" s="44">
        <f t="shared" si="2"/>
        <v>31.680000000000003</v>
      </c>
      <c r="N13" s="45">
        <f t="shared" si="3"/>
        <v>75.93</v>
      </c>
      <c r="O13" s="59">
        <v>2</v>
      </c>
      <c r="P13" s="58"/>
    </row>
    <row r="14" spans="1:206" s="2" customFormat="1" ht="18.75" customHeight="1">
      <c r="A14" s="50">
        <v>10</v>
      </c>
      <c r="B14" s="25" t="s">
        <v>177</v>
      </c>
      <c r="C14" s="27" t="s">
        <v>21</v>
      </c>
      <c r="D14" s="24" t="s">
        <v>178</v>
      </c>
      <c r="E14" s="25" t="s">
        <v>179</v>
      </c>
      <c r="F14" s="25" t="s">
        <v>180</v>
      </c>
      <c r="G14" s="25" t="s">
        <v>16</v>
      </c>
      <c r="H14" s="29">
        <v>60</v>
      </c>
      <c r="I14" s="29">
        <f t="shared" si="0"/>
        <v>18</v>
      </c>
      <c r="J14" s="29">
        <v>89</v>
      </c>
      <c r="K14" s="44">
        <f t="shared" si="1"/>
        <v>26.7</v>
      </c>
      <c r="L14" s="44">
        <v>75.8</v>
      </c>
      <c r="M14" s="44">
        <f t="shared" si="2"/>
        <v>30.32</v>
      </c>
      <c r="N14" s="45">
        <f t="shared" si="3"/>
        <v>75.02000000000001</v>
      </c>
      <c r="O14" s="59">
        <v>3</v>
      </c>
      <c r="P14" s="5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16" s="3" customFormat="1" ht="18.75" customHeight="1">
      <c r="A15" s="50">
        <v>11</v>
      </c>
      <c r="B15" s="25" t="s">
        <v>185</v>
      </c>
      <c r="C15" s="27" t="s">
        <v>21</v>
      </c>
      <c r="D15" s="24" t="s">
        <v>186</v>
      </c>
      <c r="E15" s="25" t="s">
        <v>187</v>
      </c>
      <c r="F15" s="25" t="s">
        <v>26</v>
      </c>
      <c r="G15" s="25" t="s">
        <v>14</v>
      </c>
      <c r="H15" s="29">
        <v>70.5</v>
      </c>
      <c r="I15" s="29">
        <f t="shared" si="0"/>
        <v>21.15</v>
      </c>
      <c r="J15" s="29">
        <v>88</v>
      </c>
      <c r="K15" s="44">
        <f t="shared" si="1"/>
        <v>26.4</v>
      </c>
      <c r="L15" s="44">
        <v>81.8</v>
      </c>
      <c r="M15" s="44">
        <f t="shared" si="2"/>
        <v>32.72</v>
      </c>
      <c r="N15" s="45">
        <f t="shared" si="3"/>
        <v>80.27</v>
      </c>
      <c r="O15" s="59">
        <v>1</v>
      </c>
      <c r="P15" s="58" t="s">
        <v>647</v>
      </c>
    </row>
    <row r="16" spans="1:206" s="2" customFormat="1" ht="18.75" customHeight="1">
      <c r="A16" s="50">
        <v>12</v>
      </c>
      <c r="B16" s="23" t="s">
        <v>185</v>
      </c>
      <c r="C16" s="27" t="s">
        <v>21</v>
      </c>
      <c r="D16" s="24" t="s">
        <v>186</v>
      </c>
      <c r="E16" s="32" t="s">
        <v>188</v>
      </c>
      <c r="F16" s="23" t="s">
        <v>189</v>
      </c>
      <c r="G16" s="32" t="s">
        <v>14</v>
      </c>
      <c r="H16" s="30">
        <v>57</v>
      </c>
      <c r="I16" s="29">
        <f t="shared" si="0"/>
        <v>17.099999999999998</v>
      </c>
      <c r="J16" s="30">
        <v>97</v>
      </c>
      <c r="K16" s="44">
        <f t="shared" si="1"/>
        <v>29.099999999999998</v>
      </c>
      <c r="L16" s="44">
        <v>71.8</v>
      </c>
      <c r="M16" s="44">
        <f t="shared" si="2"/>
        <v>28.72</v>
      </c>
      <c r="N16" s="45">
        <f t="shared" si="3"/>
        <v>74.91999999999999</v>
      </c>
      <c r="O16" s="59">
        <v>2</v>
      </c>
      <c r="P16" s="5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</row>
    <row r="17" spans="1:16" s="2" customFormat="1" ht="18.75" customHeight="1">
      <c r="A17" s="50">
        <v>13</v>
      </c>
      <c r="B17" s="25" t="s">
        <v>190</v>
      </c>
      <c r="C17" s="27" t="s">
        <v>21</v>
      </c>
      <c r="D17" s="24" t="s">
        <v>191</v>
      </c>
      <c r="E17" s="25" t="s">
        <v>192</v>
      </c>
      <c r="F17" s="25" t="s">
        <v>193</v>
      </c>
      <c r="G17" s="25" t="s">
        <v>16</v>
      </c>
      <c r="H17" s="29">
        <v>70.5</v>
      </c>
      <c r="I17" s="29">
        <f t="shared" si="0"/>
        <v>21.15</v>
      </c>
      <c r="J17" s="29">
        <v>84</v>
      </c>
      <c r="K17" s="44">
        <f t="shared" si="1"/>
        <v>25.2</v>
      </c>
      <c r="L17" s="44">
        <v>77.8</v>
      </c>
      <c r="M17" s="44">
        <f t="shared" si="2"/>
        <v>31.12</v>
      </c>
      <c r="N17" s="45">
        <f t="shared" si="3"/>
        <v>77.47</v>
      </c>
      <c r="O17" s="59">
        <v>1</v>
      </c>
      <c r="P17" s="59" t="s">
        <v>647</v>
      </c>
    </row>
    <row r="18" spans="1:16" s="3" customFormat="1" ht="18.75" customHeight="1">
      <c r="A18" s="50">
        <v>14</v>
      </c>
      <c r="B18" s="25" t="s">
        <v>190</v>
      </c>
      <c r="C18" s="27" t="s">
        <v>21</v>
      </c>
      <c r="D18" s="24" t="s">
        <v>191</v>
      </c>
      <c r="E18" s="25" t="s">
        <v>194</v>
      </c>
      <c r="F18" s="25" t="s">
        <v>195</v>
      </c>
      <c r="G18" s="25" t="s">
        <v>14</v>
      </c>
      <c r="H18" s="29">
        <v>59.5</v>
      </c>
      <c r="I18" s="29">
        <f t="shared" si="0"/>
        <v>17.849999999999998</v>
      </c>
      <c r="J18" s="29">
        <v>88</v>
      </c>
      <c r="K18" s="44">
        <f t="shared" si="1"/>
        <v>26.4</v>
      </c>
      <c r="L18" s="44">
        <v>77.4</v>
      </c>
      <c r="M18" s="44">
        <f t="shared" si="2"/>
        <v>30.960000000000004</v>
      </c>
      <c r="N18" s="45">
        <f t="shared" si="3"/>
        <v>75.21000000000001</v>
      </c>
      <c r="O18" s="59">
        <v>2</v>
      </c>
      <c r="P18" s="58"/>
    </row>
    <row r="19" spans="1:206" s="3" customFormat="1" ht="18.75" customHeight="1">
      <c r="A19" s="50">
        <v>15</v>
      </c>
      <c r="B19" s="25" t="s">
        <v>196</v>
      </c>
      <c r="C19" s="27" t="s">
        <v>21</v>
      </c>
      <c r="D19" s="24" t="s">
        <v>197</v>
      </c>
      <c r="E19" s="25" t="s">
        <v>200</v>
      </c>
      <c r="F19" s="25" t="s">
        <v>201</v>
      </c>
      <c r="G19" s="25" t="s">
        <v>14</v>
      </c>
      <c r="H19" s="29">
        <v>74</v>
      </c>
      <c r="I19" s="29">
        <f t="shared" si="0"/>
        <v>22.2</v>
      </c>
      <c r="J19" s="29">
        <v>84</v>
      </c>
      <c r="K19" s="44">
        <f t="shared" si="1"/>
        <v>25.2</v>
      </c>
      <c r="L19" s="44">
        <v>79.8</v>
      </c>
      <c r="M19" s="44">
        <f t="shared" si="2"/>
        <v>31.92</v>
      </c>
      <c r="N19" s="45">
        <f t="shared" si="3"/>
        <v>79.32</v>
      </c>
      <c r="O19" s="59">
        <v>1</v>
      </c>
      <c r="P19" s="59" t="s">
        <v>647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1:16" s="3" customFormat="1" ht="18.75" customHeight="1">
      <c r="A20" s="50">
        <v>16</v>
      </c>
      <c r="B20" s="25" t="s">
        <v>196</v>
      </c>
      <c r="C20" s="27" t="s">
        <v>21</v>
      </c>
      <c r="D20" s="24" t="s">
        <v>197</v>
      </c>
      <c r="E20" s="25" t="s">
        <v>198</v>
      </c>
      <c r="F20" s="25" t="s">
        <v>199</v>
      </c>
      <c r="G20" s="25" t="s">
        <v>16</v>
      </c>
      <c r="H20" s="29">
        <v>65</v>
      </c>
      <c r="I20" s="29">
        <f t="shared" si="0"/>
        <v>19.5</v>
      </c>
      <c r="J20" s="29">
        <v>94</v>
      </c>
      <c r="K20" s="44">
        <f t="shared" si="1"/>
        <v>28.2</v>
      </c>
      <c r="L20" s="44">
        <v>74.4</v>
      </c>
      <c r="M20" s="44">
        <f t="shared" si="2"/>
        <v>29.760000000000005</v>
      </c>
      <c r="N20" s="45">
        <f t="shared" si="3"/>
        <v>77.46000000000001</v>
      </c>
      <c r="O20" s="59">
        <v>2</v>
      </c>
      <c r="P20" s="58"/>
    </row>
    <row r="21" spans="1:206" s="2" customFormat="1" ht="18.75" customHeight="1">
      <c r="A21" s="50">
        <v>17</v>
      </c>
      <c r="B21" s="25" t="s">
        <v>202</v>
      </c>
      <c r="C21" s="27" t="s">
        <v>21</v>
      </c>
      <c r="D21" s="24" t="s">
        <v>203</v>
      </c>
      <c r="E21" s="25" t="s">
        <v>206</v>
      </c>
      <c r="F21" s="25" t="s">
        <v>207</v>
      </c>
      <c r="G21" s="25" t="s">
        <v>14</v>
      </c>
      <c r="H21" s="29">
        <v>74.5</v>
      </c>
      <c r="I21" s="29">
        <f t="shared" si="0"/>
        <v>22.349999999999998</v>
      </c>
      <c r="J21" s="29">
        <v>69</v>
      </c>
      <c r="K21" s="44">
        <f t="shared" si="1"/>
        <v>20.7</v>
      </c>
      <c r="L21" s="44">
        <v>80.2</v>
      </c>
      <c r="M21" s="44">
        <f t="shared" si="2"/>
        <v>32.080000000000005</v>
      </c>
      <c r="N21" s="45">
        <f t="shared" si="3"/>
        <v>75.13</v>
      </c>
      <c r="O21" s="59">
        <v>1</v>
      </c>
      <c r="P21" s="58" t="s">
        <v>647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</row>
    <row r="22" spans="1:16" s="3" customFormat="1" ht="18.75" customHeight="1">
      <c r="A22" s="50">
        <v>18</v>
      </c>
      <c r="B22" s="25" t="s">
        <v>202</v>
      </c>
      <c r="C22" s="27" t="s">
        <v>21</v>
      </c>
      <c r="D22" s="24" t="s">
        <v>203</v>
      </c>
      <c r="E22" s="25" t="s">
        <v>204</v>
      </c>
      <c r="F22" s="25" t="s">
        <v>205</v>
      </c>
      <c r="G22" s="25" t="s">
        <v>14</v>
      </c>
      <c r="H22" s="29">
        <v>59.5</v>
      </c>
      <c r="I22" s="29">
        <f t="shared" si="0"/>
        <v>17.849999999999998</v>
      </c>
      <c r="J22" s="29">
        <v>85</v>
      </c>
      <c r="K22" s="44">
        <f t="shared" si="1"/>
        <v>25.5</v>
      </c>
      <c r="L22" s="44">
        <v>78.8</v>
      </c>
      <c r="M22" s="44">
        <f t="shared" si="2"/>
        <v>31.52</v>
      </c>
      <c r="N22" s="45">
        <f t="shared" si="3"/>
        <v>74.86999999999999</v>
      </c>
      <c r="O22" s="59">
        <v>2</v>
      </c>
      <c r="P22" s="58"/>
    </row>
    <row r="23" spans="1:16" s="2" customFormat="1" ht="18.75" customHeight="1">
      <c r="A23" s="50">
        <v>19</v>
      </c>
      <c r="B23" s="25" t="s">
        <v>208</v>
      </c>
      <c r="C23" s="27" t="s">
        <v>21</v>
      </c>
      <c r="D23" s="24" t="s">
        <v>209</v>
      </c>
      <c r="E23" s="25" t="s">
        <v>210</v>
      </c>
      <c r="F23" s="25" t="s">
        <v>211</v>
      </c>
      <c r="G23" s="25" t="s">
        <v>16</v>
      </c>
      <c r="H23" s="29">
        <v>71.5</v>
      </c>
      <c r="I23" s="29">
        <f t="shared" si="0"/>
        <v>21.45</v>
      </c>
      <c r="J23" s="29">
        <v>89</v>
      </c>
      <c r="K23" s="44">
        <f t="shared" si="1"/>
        <v>26.7</v>
      </c>
      <c r="L23" s="44">
        <v>77.2</v>
      </c>
      <c r="M23" s="44">
        <f t="shared" si="2"/>
        <v>30.880000000000003</v>
      </c>
      <c r="N23" s="45">
        <f t="shared" si="3"/>
        <v>79.03</v>
      </c>
      <c r="O23" s="59">
        <v>1</v>
      </c>
      <c r="P23" s="59" t="s">
        <v>647</v>
      </c>
    </row>
    <row r="24" spans="1:16" s="3" customFormat="1" ht="18.75" customHeight="1">
      <c r="A24" s="50">
        <v>20</v>
      </c>
      <c r="B24" s="25" t="s">
        <v>208</v>
      </c>
      <c r="C24" s="27" t="s">
        <v>21</v>
      </c>
      <c r="D24" s="24" t="s">
        <v>209</v>
      </c>
      <c r="E24" s="25" t="s">
        <v>212</v>
      </c>
      <c r="F24" s="25" t="s">
        <v>213</v>
      </c>
      <c r="G24" s="25" t="s">
        <v>14</v>
      </c>
      <c r="H24" s="29">
        <v>66</v>
      </c>
      <c r="I24" s="29">
        <f t="shared" si="0"/>
        <v>19.8</v>
      </c>
      <c r="J24" s="29">
        <v>80</v>
      </c>
      <c r="K24" s="44">
        <f t="shared" si="1"/>
        <v>24</v>
      </c>
      <c r="L24" s="44">
        <v>75.4</v>
      </c>
      <c r="M24" s="44">
        <f t="shared" si="2"/>
        <v>30.160000000000004</v>
      </c>
      <c r="N24" s="45">
        <f t="shared" si="3"/>
        <v>73.96000000000001</v>
      </c>
      <c r="O24" s="59">
        <v>2</v>
      </c>
      <c r="P24" s="58"/>
    </row>
    <row r="25" spans="1:206" s="3" customFormat="1" ht="18.75" customHeight="1">
      <c r="A25" s="50">
        <v>21</v>
      </c>
      <c r="B25" s="25" t="s">
        <v>214</v>
      </c>
      <c r="C25" s="27" t="s">
        <v>19</v>
      </c>
      <c r="D25" s="24" t="s">
        <v>215</v>
      </c>
      <c r="E25" s="25" t="s">
        <v>216</v>
      </c>
      <c r="F25" s="25" t="s">
        <v>217</v>
      </c>
      <c r="G25" s="25" t="s">
        <v>14</v>
      </c>
      <c r="H25" s="29">
        <v>64.5</v>
      </c>
      <c r="I25" s="29">
        <f t="shared" si="0"/>
        <v>19.349999999999998</v>
      </c>
      <c r="J25" s="29">
        <v>88</v>
      </c>
      <c r="K25" s="44">
        <f t="shared" si="1"/>
        <v>26.4</v>
      </c>
      <c r="L25" s="44">
        <v>74.2</v>
      </c>
      <c r="M25" s="44">
        <f t="shared" si="2"/>
        <v>29.680000000000003</v>
      </c>
      <c r="N25" s="45">
        <f t="shared" si="3"/>
        <v>75.43</v>
      </c>
      <c r="O25" s="59">
        <v>1</v>
      </c>
      <c r="P25" s="59" t="s">
        <v>647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1:206" s="3" customFormat="1" ht="18.75" customHeight="1">
      <c r="A26" s="50">
        <v>22</v>
      </c>
      <c r="B26" s="25" t="s">
        <v>214</v>
      </c>
      <c r="C26" s="27" t="s">
        <v>19</v>
      </c>
      <c r="D26" s="24" t="s">
        <v>215</v>
      </c>
      <c r="E26" s="25" t="s">
        <v>218</v>
      </c>
      <c r="F26" s="25" t="s">
        <v>219</v>
      </c>
      <c r="G26" s="25" t="s">
        <v>14</v>
      </c>
      <c r="H26" s="29">
        <v>54.5</v>
      </c>
      <c r="I26" s="29">
        <f t="shared" si="0"/>
        <v>16.349999999999998</v>
      </c>
      <c r="J26" s="29">
        <v>63</v>
      </c>
      <c r="K26" s="44">
        <f t="shared" si="1"/>
        <v>18.9</v>
      </c>
      <c r="L26" s="44">
        <v>73.2</v>
      </c>
      <c r="M26" s="44">
        <f t="shared" si="2"/>
        <v>29.28</v>
      </c>
      <c r="N26" s="45">
        <f t="shared" si="3"/>
        <v>64.53</v>
      </c>
      <c r="O26" s="59">
        <v>2</v>
      </c>
      <c r="P26" s="5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79" header="0.51" footer="0.5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27"/>
  <sheetViews>
    <sheetView workbookViewId="0" topLeftCell="A1">
      <selection activeCell="C33" sqref="C33"/>
    </sheetView>
  </sheetViews>
  <sheetFormatPr defaultColWidth="9.00390625" defaultRowHeight="14.25"/>
  <cols>
    <col min="1" max="1" width="6.25390625" style="4" customWidth="1"/>
    <col min="2" max="2" width="13.375" style="28" customWidth="1"/>
    <col min="3" max="3" width="11.375" style="4" customWidth="1"/>
    <col min="4" max="4" width="9.50390625" style="4" customWidth="1"/>
    <col min="5" max="5" width="13.875" style="4" customWidth="1"/>
    <col min="6" max="6" width="8.625" style="4" customWidth="1"/>
    <col min="7" max="7" width="5.75390625" style="5" customWidth="1"/>
    <col min="8" max="8" width="9.00390625" style="5" customWidth="1"/>
    <col min="9" max="9" width="8.50390625" style="5" customWidth="1"/>
    <col min="10" max="13" width="9.00390625" style="5" customWidth="1"/>
    <col min="14" max="14" width="9.00390625" style="6" customWidth="1"/>
    <col min="15" max="15" width="6.625" style="4" customWidth="1"/>
    <col min="16" max="16" width="9.00390625" style="4" customWidth="1"/>
    <col min="17" max="206" width="9.00390625" style="7" customWidth="1"/>
    <col min="207" max="16384" width="9.00390625" style="8" customWidth="1"/>
  </cols>
  <sheetData>
    <row r="1" spans="1:16" ht="24" customHeight="1">
      <c r="A1" s="62" t="s">
        <v>279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24.7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13"/>
      <c r="L3" s="14"/>
      <c r="M3" s="64" t="s">
        <v>1</v>
      </c>
      <c r="N3" s="64"/>
      <c r="O3" s="64"/>
      <c r="P3" s="64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18" customHeight="1">
      <c r="A5" s="50">
        <v>1</v>
      </c>
      <c r="B5" s="27" t="s">
        <v>64</v>
      </c>
      <c r="C5" s="25" t="s">
        <v>17</v>
      </c>
      <c r="D5" s="24" t="s">
        <v>221</v>
      </c>
      <c r="E5" s="25" t="s">
        <v>222</v>
      </c>
      <c r="F5" s="25" t="s">
        <v>223</v>
      </c>
      <c r="G5" s="25" t="s">
        <v>14</v>
      </c>
      <c r="H5" s="29">
        <v>64</v>
      </c>
      <c r="I5" s="29">
        <f aca="true" t="shared" si="0" ref="I5:I27">H5*0.3</f>
        <v>19.2</v>
      </c>
      <c r="J5" s="29">
        <v>85</v>
      </c>
      <c r="K5" s="44">
        <f aca="true" t="shared" si="1" ref="K5:K27">J5*0.3</f>
        <v>25.5</v>
      </c>
      <c r="L5" s="44">
        <v>79.4</v>
      </c>
      <c r="M5" s="44">
        <f>L5*0.4</f>
        <v>31.760000000000005</v>
      </c>
      <c r="N5" s="45">
        <f>I5+K5+M5</f>
        <v>76.46000000000001</v>
      </c>
      <c r="O5" s="57">
        <v>1</v>
      </c>
      <c r="P5" s="58" t="s">
        <v>647</v>
      </c>
    </row>
    <row r="6" spans="1:206" s="2" customFormat="1" ht="18" customHeight="1">
      <c r="A6" s="50">
        <v>2</v>
      </c>
      <c r="B6" s="27" t="s">
        <v>64</v>
      </c>
      <c r="C6" s="25" t="s">
        <v>17</v>
      </c>
      <c r="D6" s="24" t="s">
        <v>221</v>
      </c>
      <c r="E6" s="25" t="s">
        <v>224</v>
      </c>
      <c r="F6" s="25" t="s">
        <v>225</v>
      </c>
      <c r="G6" s="25" t="s">
        <v>14</v>
      </c>
      <c r="H6" s="29">
        <v>56.5</v>
      </c>
      <c r="I6" s="29">
        <f t="shared" si="0"/>
        <v>16.95</v>
      </c>
      <c r="J6" s="29">
        <v>92</v>
      </c>
      <c r="K6" s="44">
        <f t="shared" si="1"/>
        <v>27.599999999999998</v>
      </c>
      <c r="L6" s="44">
        <v>79</v>
      </c>
      <c r="M6" s="44">
        <f>L6*0.4</f>
        <v>31.6</v>
      </c>
      <c r="N6" s="45">
        <f>I6+K6+M6</f>
        <v>76.15</v>
      </c>
      <c r="O6" s="59">
        <v>2</v>
      </c>
      <c r="P6" s="5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</row>
    <row r="7" spans="1:206" s="2" customFormat="1" ht="18" customHeight="1">
      <c r="A7" s="50">
        <v>3</v>
      </c>
      <c r="B7" s="27" t="s">
        <v>95</v>
      </c>
      <c r="C7" s="25" t="s">
        <v>226</v>
      </c>
      <c r="D7" s="24" t="s">
        <v>227</v>
      </c>
      <c r="E7" s="25" t="s">
        <v>228</v>
      </c>
      <c r="F7" s="25" t="s">
        <v>229</v>
      </c>
      <c r="G7" s="25" t="s">
        <v>16</v>
      </c>
      <c r="H7" s="29">
        <v>73</v>
      </c>
      <c r="I7" s="29">
        <f t="shared" si="0"/>
        <v>21.9</v>
      </c>
      <c r="J7" s="29">
        <v>96</v>
      </c>
      <c r="K7" s="44">
        <f t="shared" si="1"/>
        <v>28.799999999999997</v>
      </c>
      <c r="L7" s="44">
        <v>82.2</v>
      </c>
      <c r="M7" s="44">
        <f>L7*0.4</f>
        <v>32.88</v>
      </c>
      <c r="N7" s="45">
        <f>I7+K7+M7</f>
        <v>83.58</v>
      </c>
      <c r="O7" s="59">
        <v>1</v>
      </c>
      <c r="P7" s="58" t="s">
        <v>647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</row>
    <row r="8" spans="1:16" s="3" customFormat="1" ht="18" customHeight="1">
      <c r="A8" s="50">
        <v>4</v>
      </c>
      <c r="B8" s="27" t="s">
        <v>95</v>
      </c>
      <c r="C8" s="25" t="s">
        <v>226</v>
      </c>
      <c r="D8" s="24" t="s">
        <v>227</v>
      </c>
      <c r="E8" s="25" t="s">
        <v>230</v>
      </c>
      <c r="F8" s="25" t="s">
        <v>231</v>
      </c>
      <c r="G8" s="25" t="s">
        <v>16</v>
      </c>
      <c r="H8" s="29">
        <v>58</v>
      </c>
      <c r="I8" s="29">
        <f t="shared" si="0"/>
        <v>17.4</v>
      </c>
      <c r="J8" s="29">
        <v>88</v>
      </c>
      <c r="K8" s="44">
        <f t="shared" si="1"/>
        <v>26.4</v>
      </c>
      <c r="L8" s="44" t="s">
        <v>650</v>
      </c>
      <c r="M8" s="44" t="s">
        <v>650</v>
      </c>
      <c r="N8" s="44" t="s">
        <v>650</v>
      </c>
      <c r="O8" s="59"/>
      <c r="P8" s="58"/>
    </row>
    <row r="9" spans="1:16" s="3" customFormat="1" ht="18" customHeight="1">
      <c r="A9" s="50">
        <v>5</v>
      </c>
      <c r="B9" s="27" t="s">
        <v>95</v>
      </c>
      <c r="C9" s="23" t="s">
        <v>232</v>
      </c>
      <c r="D9" s="24" t="s">
        <v>233</v>
      </c>
      <c r="E9" s="23" t="s">
        <v>236</v>
      </c>
      <c r="F9" s="23" t="s">
        <v>237</v>
      </c>
      <c r="G9" s="23" t="s">
        <v>14</v>
      </c>
      <c r="H9" s="30">
        <v>79.5</v>
      </c>
      <c r="I9" s="29">
        <f t="shared" si="0"/>
        <v>23.849999999999998</v>
      </c>
      <c r="J9" s="30">
        <v>84</v>
      </c>
      <c r="K9" s="44">
        <f t="shared" si="1"/>
        <v>25.2</v>
      </c>
      <c r="L9" s="44">
        <v>73.4</v>
      </c>
      <c r="M9" s="44">
        <f>L9*0.4</f>
        <v>29.360000000000003</v>
      </c>
      <c r="N9" s="45">
        <f>I9+K9+M9</f>
        <v>78.41</v>
      </c>
      <c r="O9" s="59">
        <v>1</v>
      </c>
      <c r="P9" s="58"/>
    </row>
    <row r="10" spans="1:206" s="2" customFormat="1" ht="18" customHeight="1">
      <c r="A10" s="50">
        <v>6</v>
      </c>
      <c r="B10" s="27" t="s">
        <v>95</v>
      </c>
      <c r="C10" s="25" t="s">
        <v>232</v>
      </c>
      <c r="D10" s="24" t="s">
        <v>233</v>
      </c>
      <c r="E10" s="25" t="s">
        <v>234</v>
      </c>
      <c r="F10" s="25" t="s">
        <v>235</v>
      </c>
      <c r="G10" s="25" t="s">
        <v>14</v>
      </c>
      <c r="H10" s="29">
        <v>81.5</v>
      </c>
      <c r="I10" s="29">
        <f t="shared" si="0"/>
        <v>24.45</v>
      </c>
      <c r="J10" s="29">
        <v>89</v>
      </c>
      <c r="K10" s="44">
        <f t="shared" si="1"/>
        <v>26.7</v>
      </c>
      <c r="L10" s="44" t="s">
        <v>650</v>
      </c>
      <c r="M10" s="44" t="s">
        <v>650</v>
      </c>
      <c r="N10" s="44" t="s">
        <v>650</v>
      </c>
      <c r="O10" s="59"/>
      <c r="P10" s="58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</row>
    <row r="11" spans="1:206" s="2" customFormat="1" ht="18" customHeight="1">
      <c r="A11" s="50">
        <v>7</v>
      </c>
      <c r="B11" s="27" t="s">
        <v>52</v>
      </c>
      <c r="C11" s="25" t="s">
        <v>226</v>
      </c>
      <c r="D11" s="24" t="s">
        <v>238</v>
      </c>
      <c r="E11" s="25" t="s">
        <v>239</v>
      </c>
      <c r="F11" s="25" t="s">
        <v>240</v>
      </c>
      <c r="G11" s="25" t="s">
        <v>16</v>
      </c>
      <c r="H11" s="29">
        <v>64.5</v>
      </c>
      <c r="I11" s="29">
        <f t="shared" si="0"/>
        <v>19.349999999999998</v>
      </c>
      <c r="J11" s="29">
        <v>84.5</v>
      </c>
      <c r="K11" s="44">
        <f t="shared" si="1"/>
        <v>25.349999999999998</v>
      </c>
      <c r="L11" s="44">
        <v>80.2</v>
      </c>
      <c r="M11" s="44">
        <f aca="true" t="shared" si="2" ref="M11:M16">L11*0.4</f>
        <v>32.080000000000005</v>
      </c>
      <c r="N11" s="45">
        <f aca="true" t="shared" si="3" ref="N11:N16">I11+K11+M11</f>
        <v>76.78</v>
      </c>
      <c r="O11" s="59">
        <v>1</v>
      </c>
      <c r="P11" s="58" t="s">
        <v>647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</row>
    <row r="12" spans="1:16" s="3" customFormat="1" ht="18" customHeight="1">
      <c r="A12" s="50">
        <v>8</v>
      </c>
      <c r="B12" s="27" t="s">
        <v>52</v>
      </c>
      <c r="C12" s="25" t="s">
        <v>232</v>
      </c>
      <c r="D12" s="24" t="s">
        <v>241</v>
      </c>
      <c r="E12" s="25" t="s">
        <v>242</v>
      </c>
      <c r="F12" s="25" t="s">
        <v>243</v>
      </c>
      <c r="G12" s="25" t="s">
        <v>14</v>
      </c>
      <c r="H12" s="29">
        <v>81.5</v>
      </c>
      <c r="I12" s="29">
        <f t="shared" si="0"/>
        <v>24.45</v>
      </c>
      <c r="J12" s="29">
        <v>84.5</v>
      </c>
      <c r="K12" s="44">
        <f t="shared" si="1"/>
        <v>25.349999999999998</v>
      </c>
      <c r="L12" s="44">
        <v>78.6</v>
      </c>
      <c r="M12" s="44">
        <f t="shared" si="2"/>
        <v>31.439999999999998</v>
      </c>
      <c r="N12" s="45">
        <f t="shared" si="3"/>
        <v>81.24</v>
      </c>
      <c r="O12" s="59">
        <v>1</v>
      </c>
      <c r="P12" s="58" t="s">
        <v>647</v>
      </c>
    </row>
    <row r="13" spans="1:16" s="3" customFormat="1" ht="18" customHeight="1">
      <c r="A13" s="50">
        <v>9</v>
      </c>
      <c r="B13" s="27" t="s">
        <v>52</v>
      </c>
      <c r="C13" s="25" t="s">
        <v>232</v>
      </c>
      <c r="D13" s="24" t="s">
        <v>241</v>
      </c>
      <c r="E13" s="25" t="s">
        <v>244</v>
      </c>
      <c r="F13" s="25" t="s">
        <v>245</v>
      </c>
      <c r="G13" s="25" t="s">
        <v>14</v>
      </c>
      <c r="H13" s="29">
        <v>70</v>
      </c>
      <c r="I13" s="29">
        <f t="shared" si="0"/>
        <v>21</v>
      </c>
      <c r="J13" s="29">
        <v>92.5</v>
      </c>
      <c r="K13" s="44">
        <f t="shared" si="1"/>
        <v>27.75</v>
      </c>
      <c r="L13" s="44">
        <v>79.2</v>
      </c>
      <c r="M13" s="44">
        <f t="shared" si="2"/>
        <v>31.680000000000003</v>
      </c>
      <c r="N13" s="45">
        <f t="shared" si="3"/>
        <v>80.43</v>
      </c>
      <c r="O13" s="59">
        <v>2</v>
      </c>
      <c r="P13" s="58"/>
    </row>
    <row r="14" spans="1:16" s="3" customFormat="1" ht="18" customHeight="1">
      <c r="A14" s="50">
        <v>10</v>
      </c>
      <c r="B14" s="27" t="s">
        <v>30</v>
      </c>
      <c r="C14" s="25" t="s">
        <v>17</v>
      </c>
      <c r="D14" s="24" t="s">
        <v>246</v>
      </c>
      <c r="E14" s="25" t="s">
        <v>247</v>
      </c>
      <c r="F14" s="25" t="s">
        <v>248</v>
      </c>
      <c r="G14" s="25" t="s">
        <v>14</v>
      </c>
      <c r="H14" s="29">
        <v>76.5</v>
      </c>
      <c r="I14" s="29">
        <f t="shared" si="0"/>
        <v>22.95</v>
      </c>
      <c r="J14" s="29">
        <v>86.5</v>
      </c>
      <c r="K14" s="44">
        <f t="shared" si="1"/>
        <v>25.95</v>
      </c>
      <c r="L14" s="44">
        <v>82</v>
      </c>
      <c r="M14" s="44">
        <f t="shared" si="2"/>
        <v>32.800000000000004</v>
      </c>
      <c r="N14" s="45">
        <f t="shared" si="3"/>
        <v>81.7</v>
      </c>
      <c r="O14" s="59">
        <v>1</v>
      </c>
      <c r="P14" s="58" t="s">
        <v>647</v>
      </c>
    </row>
    <row r="15" spans="1:206" s="2" customFormat="1" ht="18" customHeight="1">
      <c r="A15" s="50">
        <v>11</v>
      </c>
      <c r="B15" s="27" t="s">
        <v>30</v>
      </c>
      <c r="C15" s="25" t="s">
        <v>17</v>
      </c>
      <c r="D15" s="24" t="s">
        <v>246</v>
      </c>
      <c r="E15" s="25" t="s">
        <v>249</v>
      </c>
      <c r="F15" s="25" t="s">
        <v>250</v>
      </c>
      <c r="G15" s="25" t="s">
        <v>14</v>
      </c>
      <c r="H15" s="29">
        <v>73.5</v>
      </c>
      <c r="I15" s="29">
        <f t="shared" si="0"/>
        <v>22.05</v>
      </c>
      <c r="J15" s="29">
        <v>85.5</v>
      </c>
      <c r="K15" s="44">
        <f t="shared" si="1"/>
        <v>25.65</v>
      </c>
      <c r="L15" s="44">
        <v>80.4</v>
      </c>
      <c r="M15" s="44">
        <f t="shared" si="2"/>
        <v>32.160000000000004</v>
      </c>
      <c r="N15" s="45">
        <f t="shared" si="3"/>
        <v>79.86000000000001</v>
      </c>
      <c r="O15" s="59">
        <v>2</v>
      </c>
      <c r="P15" s="58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16" s="3" customFormat="1" ht="18" customHeight="1">
      <c r="A16" s="50">
        <v>12</v>
      </c>
      <c r="B16" s="27" t="s">
        <v>58</v>
      </c>
      <c r="C16" s="25" t="s">
        <v>17</v>
      </c>
      <c r="D16" s="24" t="s">
        <v>251</v>
      </c>
      <c r="E16" s="25" t="s">
        <v>254</v>
      </c>
      <c r="F16" s="25" t="s">
        <v>255</v>
      </c>
      <c r="G16" s="25" t="s">
        <v>14</v>
      </c>
      <c r="H16" s="29">
        <v>80.5</v>
      </c>
      <c r="I16" s="29">
        <f t="shared" si="0"/>
        <v>24.15</v>
      </c>
      <c r="J16" s="29">
        <v>80.5</v>
      </c>
      <c r="K16" s="44">
        <f t="shared" si="1"/>
        <v>24.15</v>
      </c>
      <c r="L16" s="44">
        <v>78.2</v>
      </c>
      <c r="M16" s="44">
        <f t="shared" si="2"/>
        <v>31.28</v>
      </c>
      <c r="N16" s="45">
        <f t="shared" si="3"/>
        <v>79.58</v>
      </c>
      <c r="O16" s="59">
        <v>1</v>
      </c>
      <c r="P16" s="58" t="s">
        <v>647</v>
      </c>
    </row>
    <row r="17" spans="1:16" s="3" customFormat="1" ht="18" customHeight="1">
      <c r="A17" s="50">
        <v>13</v>
      </c>
      <c r="B17" s="27" t="s">
        <v>58</v>
      </c>
      <c r="C17" s="25" t="s">
        <v>17</v>
      </c>
      <c r="D17" s="24" t="s">
        <v>251</v>
      </c>
      <c r="E17" s="25" t="s">
        <v>252</v>
      </c>
      <c r="F17" s="25" t="s">
        <v>253</v>
      </c>
      <c r="G17" s="25" t="s">
        <v>14</v>
      </c>
      <c r="H17" s="29">
        <v>78</v>
      </c>
      <c r="I17" s="29">
        <f t="shared" si="0"/>
        <v>23.4</v>
      </c>
      <c r="J17" s="29">
        <v>93</v>
      </c>
      <c r="K17" s="44">
        <f t="shared" si="1"/>
        <v>27.9</v>
      </c>
      <c r="L17" s="44" t="s">
        <v>650</v>
      </c>
      <c r="M17" s="44" t="s">
        <v>650</v>
      </c>
      <c r="N17" s="44" t="s">
        <v>650</v>
      </c>
      <c r="O17" s="59"/>
      <c r="P17" s="58"/>
    </row>
    <row r="18" spans="1:16" s="3" customFormat="1" ht="18" customHeight="1">
      <c r="A18" s="50">
        <v>14</v>
      </c>
      <c r="B18" s="27" t="s">
        <v>72</v>
      </c>
      <c r="C18" s="25" t="s">
        <v>226</v>
      </c>
      <c r="D18" s="24" t="s">
        <v>256</v>
      </c>
      <c r="E18" s="25" t="s">
        <v>257</v>
      </c>
      <c r="F18" s="25" t="s">
        <v>258</v>
      </c>
      <c r="G18" s="25" t="s">
        <v>16</v>
      </c>
      <c r="H18" s="29">
        <v>83.5</v>
      </c>
      <c r="I18" s="29">
        <f t="shared" si="0"/>
        <v>25.05</v>
      </c>
      <c r="J18" s="29">
        <v>81.5</v>
      </c>
      <c r="K18" s="44">
        <f t="shared" si="1"/>
        <v>24.45</v>
      </c>
      <c r="L18" s="44">
        <v>74.2</v>
      </c>
      <c r="M18" s="44">
        <f aca="true" t="shared" si="4" ref="M18:M27">L18*0.4</f>
        <v>29.680000000000003</v>
      </c>
      <c r="N18" s="45">
        <f aca="true" t="shared" si="5" ref="N18:N27">I18+K18+M18</f>
        <v>79.18</v>
      </c>
      <c r="O18" s="59">
        <v>1</v>
      </c>
      <c r="P18" s="58" t="s">
        <v>647</v>
      </c>
    </row>
    <row r="19" spans="1:16" s="3" customFormat="1" ht="18" customHeight="1">
      <c r="A19" s="50">
        <v>15</v>
      </c>
      <c r="B19" s="27" t="s">
        <v>72</v>
      </c>
      <c r="C19" s="23" t="s">
        <v>226</v>
      </c>
      <c r="D19" s="24" t="s">
        <v>256</v>
      </c>
      <c r="E19" s="23" t="s">
        <v>263</v>
      </c>
      <c r="F19" s="23" t="s">
        <v>264</v>
      </c>
      <c r="G19" s="23" t="s">
        <v>16</v>
      </c>
      <c r="H19" s="30">
        <v>64</v>
      </c>
      <c r="I19" s="29">
        <f t="shared" si="0"/>
        <v>19.2</v>
      </c>
      <c r="J19" s="30">
        <v>82</v>
      </c>
      <c r="K19" s="44">
        <f t="shared" si="1"/>
        <v>24.599999999999998</v>
      </c>
      <c r="L19" s="44">
        <v>80</v>
      </c>
      <c r="M19" s="44">
        <f t="shared" si="4"/>
        <v>32</v>
      </c>
      <c r="N19" s="45">
        <f t="shared" si="5"/>
        <v>75.8</v>
      </c>
      <c r="O19" s="59">
        <v>2</v>
      </c>
      <c r="P19" s="58" t="s">
        <v>647</v>
      </c>
    </row>
    <row r="20" spans="1:206" s="2" customFormat="1" ht="18" customHeight="1">
      <c r="A20" s="50">
        <v>16</v>
      </c>
      <c r="B20" s="27" t="s">
        <v>72</v>
      </c>
      <c r="C20" s="25" t="s">
        <v>226</v>
      </c>
      <c r="D20" s="24" t="s">
        <v>256</v>
      </c>
      <c r="E20" s="25" t="s">
        <v>261</v>
      </c>
      <c r="F20" s="25" t="s">
        <v>262</v>
      </c>
      <c r="G20" s="25" t="s">
        <v>16</v>
      </c>
      <c r="H20" s="29">
        <v>65.5</v>
      </c>
      <c r="I20" s="29">
        <f t="shared" si="0"/>
        <v>19.65</v>
      </c>
      <c r="J20" s="29">
        <v>82</v>
      </c>
      <c r="K20" s="44">
        <f t="shared" si="1"/>
        <v>24.599999999999998</v>
      </c>
      <c r="L20" s="44">
        <v>77.4</v>
      </c>
      <c r="M20" s="44">
        <f t="shared" si="4"/>
        <v>30.960000000000004</v>
      </c>
      <c r="N20" s="45">
        <f t="shared" si="5"/>
        <v>75.21000000000001</v>
      </c>
      <c r="O20" s="59">
        <v>3</v>
      </c>
      <c r="P20" s="5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</row>
    <row r="21" spans="1:206" s="2" customFormat="1" ht="18" customHeight="1">
      <c r="A21" s="50">
        <v>17</v>
      </c>
      <c r="B21" s="27" t="s">
        <v>72</v>
      </c>
      <c r="C21" s="25" t="s">
        <v>226</v>
      </c>
      <c r="D21" s="24" t="s">
        <v>256</v>
      </c>
      <c r="E21" s="25" t="s">
        <v>259</v>
      </c>
      <c r="F21" s="25" t="s">
        <v>260</v>
      </c>
      <c r="G21" s="25" t="s">
        <v>16</v>
      </c>
      <c r="H21" s="29">
        <v>78.5</v>
      </c>
      <c r="I21" s="29">
        <f t="shared" si="0"/>
        <v>23.55</v>
      </c>
      <c r="J21" s="29">
        <v>74.5</v>
      </c>
      <c r="K21" s="44">
        <f t="shared" si="1"/>
        <v>22.349999999999998</v>
      </c>
      <c r="L21" s="44">
        <v>73.2</v>
      </c>
      <c r="M21" s="44">
        <f t="shared" si="4"/>
        <v>29.28</v>
      </c>
      <c r="N21" s="45">
        <f t="shared" si="5"/>
        <v>75.18</v>
      </c>
      <c r="O21" s="59">
        <v>4</v>
      </c>
      <c r="P21" s="5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</row>
    <row r="22" spans="1:206" s="3" customFormat="1" ht="18" customHeight="1">
      <c r="A22" s="50">
        <v>18</v>
      </c>
      <c r="B22" s="27" t="s">
        <v>72</v>
      </c>
      <c r="C22" s="25" t="s">
        <v>232</v>
      </c>
      <c r="D22" s="24" t="s">
        <v>265</v>
      </c>
      <c r="E22" s="25" t="s">
        <v>270</v>
      </c>
      <c r="F22" s="25" t="s">
        <v>271</v>
      </c>
      <c r="G22" s="25" t="s">
        <v>14</v>
      </c>
      <c r="H22" s="29">
        <v>76</v>
      </c>
      <c r="I22" s="29">
        <f t="shared" si="0"/>
        <v>22.8</v>
      </c>
      <c r="J22" s="29">
        <v>84.5</v>
      </c>
      <c r="K22" s="44">
        <f t="shared" si="1"/>
        <v>25.349999999999998</v>
      </c>
      <c r="L22" s="44">
        <v>81.6</v>
      </c>
      <c r="M22" s="44">
        <f t="shared" si="4"/>
        <v>32.64</v>
      </c>
      <c r="N22" s="45">
        <f t="shared" si="5"/>
        <v>80.78999999999999</v>
      </c>
      <c r="O22" s="59">
        <v>1</v>
      </c>
      <c r="P22" s="58" t="s">
        <v>647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</row>
    <row r="23" spans="1:206" s="3" customFormat="1" ht="18" customHeight="1">
      <c r="A23" s="50">
        <v>19</v>
      </c>
      <c r="B23" s="27" t="s">
        <v>72</v>
      </c>
      <c r="C23" s="25" t="s">
        <v>232</v>
      </c>
      <c r="D23" s="24" t="s">
        <v>265</v>
      </c>
      <c r="E23" s="25" t="s">
        <v>268</v>
      </c>
      <c r="F23" s="25" t="s">
        <v>269</v>
      </c>
      <c r="G23" s="25" t="s">
        <v>14</v>
      </c>
      <c r="H23" s="29">
        <v>77.5</v>
      </c>
      <c r="I23" s="29">
        <f t="shared" si="0"/>
        <v>23.25</v>
      </c>
      <c r="J23" s="29">
        <v>84</v>
      </c>
      <c r="K23" s="44">
        <f t="shared" si="1"/>
        <v>25.2</v>
      </c>
      <c r="L23" s="44">
        <v>80.8</v>
      </c>
      <c r="M23" s="44">
        <f t="shared" si="4"/>
        <v>32.32</v>
      </c>
      <c r="N23" s="45">
        <f t="shared" si="5"/>
        <v>80.77000000000001</v>
      </c>
      <c r="O23" s="59">
        <v>2</v>
      </c>
      <c r="P23" s="59" t="s">
        <v>647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1:206" s="3" customFormat="1" ht="18" customHeight="1">
      <c r="A24" s="50">
        <v>20</v>
      </c>
      <c r="B24" s="27" t="s">
        <v>72</v>
      </c>
      <c r="C24" s="25" t="s">
        <v>232</v>
      </c>
      <c r="D24" s="24" t="s">
        <v>265</v>
      </c>
      <c r="E24" s="25" t="s">
        <v>272</v>
      </c>
      <c r="F24" s="25" t="s">
        <v>273</v>
      </c>
      <c r="G24" s="25" t="s">
        <v>14</v>
      </c>
      <c r="H24" s="29">
        <v>77</v>
      </c>
      <c r="I24" s="29">
        <f t="shared" si="0"/>
        <v>23.099999999999998</v>
      </c>
      <c r="J24" s="29">
        <v>83</v>
      </c>
      <c r="K24" s="44">
        <f t="shared" si="1"/>
        <v>24.9</v>
      </c>
      <c r="L24" s="44">
        <v>81.4</v>
      </c>
      <c r="M24" s="44">
        <f t="shared" si="4"/>
        <v>32.56</v>
      </c>
      <c r="N24" s="45">
        <f t="shared" si="5"/>
        <v>80.56</v>
      </c>
      <c r="O24" s="59">
        <v>3</v>
      </c>
      <c r="P24" s="5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1:16" s="3" customFormat="1" ht="18" customHeight="1">
      <c r="A25" s="50">
        <v>21</v>
      </c>
      <c r="B25" s="27" t="s">
        <v>72</v>
      </c>
      <c r="C25" s="25" t="s">
        <v>232</v>
      </c>
      <c r="D25" s="24" t="s">
        <v>265</v>
      </c>
      <c r="E25" s="25" t="s">
        <v>266</v>
      </c>
      <c r="F25" s="25" t="s">
        <v>267</v>
      </c>
      <c r="G25" s="25" t="s">
        <v>14</v>
      </c>
      <c r="H25" s="29">
        <v>74.5</v>
      </c>
      <c r="I25" s="29">
        <f t="shared" si="0"/>
        <v>22.349999999999998</v>
      </c>
      <c r="J25" s="29">
        <v>89</v>
      </c>
      <c r="K25" s="44">
        <f t="shared" si="1"/>
        <v>26.7</v>
      </c>
      <c r="L25" s="44">
        <v>77.6</v>
      </c>
      <c r="M25" s="44">
        <f t="shared" si="4"/>
        <v>31.04</v>
      </c>
      <c r="N25" s="45">
        <f t="shared" si="5"/>
        <v>80.09</v>
      </c>
      <c r="O25" s="59">
        <v>4</v>
      </c>
      <c r="P25" s="58"/>
    </row>
    <row r="26" spans="1:206" s="3" customFormat="1" ht="18" customHeight="1">
      <c r="A26" s="50">
        <v>22</v>
      </c>
      <c r="B26" s="27" t="s">
        <v>122</v>
      </c>
      <c r="C26" s="25" t="s">
        <v>17</v>
      </c>
      <c r="D26" s="24" t="s">
        <v>274</v>
      </c>
      <c r="E26" s="25" t="s">
        <v>275</v>
      </c>
      <c r="F26" s="25" t="s">
        <v>276</v>
      </c>
      <c r="G26" s="25" t="s">
        <v>14</v>
      </c>
      <c r="H26" s="29">
        <v>79.5</v>
      </c>
      <c r="I26" s="29">
        <f t="shared" si="0"/>
        <v>23.849999999999998</v>
      </c>
      <c r="J26" s="29">
        <v>83</v>
      </c>
      <c r="K26" s="44">
        <f t="shared" si="1"/>
        <v>24.9</v>
      </c>
      <c r="L26" s="44">
        <v>81</v>
      </c>
      <c r="M26" s="44">
        <f t="shared" si="4"/>
        <v>32.4</v>
      </c>
      <c r="N26" s="45">
        <f t="shared" si="5"/>
        <v>81.15</v>
      </c>
      <c r="O26" s="59">
        <v>1</v>
      </c>
      <c r="P26" s="59" t="s">
        <v>647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  <row r="27" spans="1:16" s="2" customFormat="1" ht="18" customHeight="1">
      <c r="A27" s="50">
        <v>23</v>
      </c>
      <c r="B27" s="27" t="s">
        <v>122</v>
      </c>
      <c r="C27" s="25" t="s">
        <v>17</v>
      </c>
      <c r="D27" s="24" t="s">
        <v>274</v>
      </c>
      <c r="E27" s="25" t="s">
        <v>277</v>
      </c>
      <c r="F27" s="25" t="s">
        <v>278</v>
      </c>
      <c r="G27" s="25" t="s">
        <v>14</v>
      </c>
      <c r="H27" s="29">
        <v>69</v>
      </c>
      <c r="I27" s="29">
        <f t="shared" si="0"/>
        <v>20.7</v>
      </c>
      <c r="J27" s="29">
        <v>85.5</v>
      </c>
      <c r="K27" s="44">
        <f t="shared" si="1"/>
        <v>25.65</v>
      </c>
      <c r="L27" s="44">
        <v>84</v>
      </c>
      <c r="M27" s="44">
        <f t="shared" si="4"/>
        <v>33.6</v>
      </c>
      <c r="N27" s="45">
        <f t="shared" si="5"/>
        <v>79.94999999999999</v>
      </c>
      <c r="O27" s="59">
        <v>2</v>
      </c>
      <c r="P27" s="59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X27"/>
  <sheetViews>
    <sheetView workbookViewId="0" topLeftCell="A1">
      <selection activeCell="A28" sqref="A28:IV32"/>
    </sheetView>
  </sheetViews>
  <sheetFormatPr defaultColWidth="9.00390625" defaultRowHeight="14.25"/>
  <cols>
    <col min="1" max="1" width="6.25390625" style="4" customWidth="1"/>
    <col min="2" max="2" width="10.00390625" style="4" customWidth="1"/>
    <col min="3" max="3" width="12.25390625" style="4" customWidth="1"/>
    <col min="4" max="4" width="8.625" style="4" customWidth="1"/>
    <col min="5" max="5" width="14.25390625" style="4" customWidth="1"/>
    <col min="6" max="6" width="8.625" style="4" customWidth="1"/>
    <col min="7" max="7" width="8.125" style="5" customWidth="1"/>
    <col min="8" max="8" width="9.00390625" style="5" customWidth="1"/>
    <col min="9" max="9" width="8.625" style="5" customWidth="1"/>
    <col min="10" max="13" width="9.00390625" style="5" customWidth="1"/>
    <col min="14" max="14" width="9.00390625" style="6" customWidth="1"/>
    <col min="15" max="15" width="9.00390625" style="4" customWidth="1"/>
    <col min="16" max="206" width="9.00390625" style="7" customWidth="1"/>
    <col min="207" max="16384" width="9.00390625" style="8" customWidth="1"/>
  </cols>
  <sheetData>
    <row r="1" spans="1:16" ht="24" customHeight="1">
      <c r="A1" s="62" t="s">
        <v>336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24.7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13"/>
      <c r="L3" s="14"/>
      <c r="M3" s="64" t="s">
        <v>1</v>
      </c>
      <c r="N3" s="64"/>
      <c r="O3" s="64"/>
      <c r="P3" s="64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18.75" customHeight="1">
      <c r="A5" s="52">
        <v>1</v>
      </c>
      <c r="B5" s="34" t="s">
        <v>43</v>
      </c>
      <c r="C5" s="34" t="s">
        <v>226</v>
      </c>
      <c r="D5" s="35" t="s">
        <v>280</v>
      </c>
      <c r="E5" s="34" t="s">
        <v>281</v>
      </c>
      <c r="F5" s="34" t="s">
        <v>282</v>
      </c>
      <c r="G5" s="34" t="s">
        <v>16</v>
      </c>
      <c r="H5" s="36">
        <v>68</v>
      </c>
      <c r="I5" s="36">
        <f aca="true" t="shared" si="0" ref="I5:I27">H5*0.3</f>
        <v>20.4</v>
      </c>
      <c r="J5" s="36">
        <v>84.5</v>
      </c>
      <c r="K5" s="44">
        <f aca="true" t="shared" si="1" ref="K5:K27">J5*0.3</f>
        <v>25.349999999999998</v>
      </c>
      <c r="L5" s="44">
        <v>80.8</v>
      </c>
      <c r="M5" s="44">
        <f>L5*0.4</f>
        <v>32.32</v>
      </c>
      <c r="N5" s="45">
        <f>I5+K5+M5</f>
        <v>78.07</v>
      </c>
      <c r="O5" s="57">
        <v>1</v>
      </c>
      <c r="P5" s="58" t="s">
        <v>647</v>
      </c>
    </row>
    <row r="6" spans="1:206" s="2" customFormat="1" ht="18.75" customHeight="1">
      <c r="A6" s="52">
        <v>2</v>
      </c>
      <c r="B6" s="34" t="s">
        <v>43</v>
      </c>
      <c r="C6" s="34" t="s">
        <v>226</v>
      </c>
      <c r="D6" s="35" t="s">
        <v>280</v>
      </c>
      <c r="E6" s="34" t="s">
        <v>283</v>
      </c>
      <c r="F6" s="34" t="s">
        <v>284</v>
      </c>
      <c r="G6" s="34" t="s">
        <v>16</v>
      </c>
      <c r="H6" s="36">
        <v>64.5</v>
      </c>
      <c r="I6" s="36">
        <f t="shared" si="0"/>
        <v>19.349999999999998</v>
      </c>
      <c r="J6" s="36">
        <v>83</v>
      </c>
      <c r="K6" s="44">
        <f t="shared" si="1"/>
        <v>24.9</v>
      </c>
      <c r="L6" s="44">
        <v>79.84</v>
      </c>
      <c r="M6" s="44">
        <f>L6*0.4</f>
        <v>31.936000000000003</v>
      </c>
      <c r="N6" s="45">
        <f>I6+K6+M6</f>
        <v>76.186</v>
      </c>
      <c r="O6" s="59">
        <v>2</v>
      </c>
      <c r="P6" s="58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</row>
    <row r="7" spans="1:206" s="2" customFormat="1" ht="18.75" customHeight="1">
      <c r="A7" s="52">
        <v>3</v>
      </c>
      <c r="B7" s="34" t="s">
        <v>43</v>
      </c>
      <c r="C7" s="34" t="s">
        <v>232</v>
      </c>
      <c r="D7" s="35" t="s">
        <v>285</v>
      </c>
      <c r="E7" s="34" t="s">
        <v>286</v>
      </c>
      <c r="F7" s="34" t="s">
        <v>287</v>
      </c>
      <c r="G7" s="34" t="s">
        <v>14</v>
      </c>
      <c r="H7" s="36">
        <v>74</v>
      </c>
      <c r="I7" s="36">
        <f t="shared" si="0"/>
        <v>22.2</v>
      </c>
      <c r="J7" s="36">
        <v>83</v>
      </c>
      <c r="K7" s="44">
        <f t="shared" si="1"/>
        <v>24.9</v>
      </c>
      <c r="L7" s="44">
        <v>79.92</v>
      </c>
      <c r="M7" s="44">
        <f>L7*0.4</f>
        <v>31.968000000000004</v>
      </c>
      <c r="N7" s="45">
        <f>I7+K7+M7</f>
        <v>79.068</v>
      </c>
      <c r="O7" s="59">
        <v>1</v>
      </c>
      <c r="P7" s="58" t="s">
        <v>647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</row>
    <row r="8" spans="1:16" s="3" customFormat="1" ht="18.75" customHeight="1">
      <c r="A8" s="52">
        <v>4</v>
      </c>
      <c r="B8" s="34" t="s">
        <v>43</v>
      </c>
      <c r="C8" s="34" t="s">
        <v>232</v>
      </c>
      <c r="D8" s="35" t="s">
        <v>285</v>
      </c>
      <c r="E8" s="34" t="s">
        <v>288</v>
      </c>
      <c r="F8" s="34" t="s">
        <v>289</v>
      </c>
      <c r="G8" s="34" t="s">
        <v>14</v>
      </c>
      <c r="H8" s="36">
        <v>82.5</v>
      </c>
      <c r="I8" s="36">
        <f t="shared" si="0"/>
        <v>24.75</v>
      </c>
      <c r="J8" s="36">
        <v>74.5</v>
      </c>
      <c r="K8" s="44">
        <f t="shared" si="1"/>
        <v>22.349999999999998</v>
      </c>
      <c r="L8" s="44" t="s">
        <v>650</v>
      </c>
      <c r="M8" s="44" t="s">
        <v>650</v>
      </c>
      <c r="N8" s="44" t="s">
        <v>650</v>
      </c>
      <c r="O8" s="59"/>
      <c r="P8" s="58"/>
    </row>
    <row r="9" spans="1:16" s="3" customFormat="1" ht="18.75" customHeight="1">
      <c r="A9" s="52">
        <v>5</v>
      </c>
      <c r="B9" s="34" t="s">
        <v>83</v>
      </c>
      <c r="C9" s="34" t="s">
        <v>226</v>
      </c>
      <c r="D9" s="35" t="s">
        <v>290</v>
      </c>
      <c r="E9" s="34" t="s">
        <v>291</v>
      </c>
      <c r="F9" s="34" t="s">
        <v>292</v>
      </c>
      <c r="G9" s="34" t="s">
        <v>16</v>
      </c>
      <c r="H9" s="36">
        <v>64.5</v>
      </c>
      <c r="I9" s="36">
        <f t="shared" si="0"/>
        <v>19.349999999999998</v>
      </c>
      <c r="J9" s="36">
        <v>91</v>
      </c>
      <c r="K9" s="44">
        <f t="shared" si="1"/>
        <v>27.3</v>
      </c>
      <c r="L9" s="44">
        <v>77.4</v>
      </c>
      <c r="M9" s="44">
        <f aca="true" t="shared" si="2" ref="M9:M14">L9*0.4</f>
        <v>30.960000000000004</v>
      </c>
      <c r="N9" s="45">
        <f aca="true" t="shared" si="3" ref="N9:N14">I9+K9+M9</f>
        <v>77.61</v>
      </c>
      <c r="O9" s="59">
        <v>1</v>
      </c>
      <c r="P9" s="58" t="s">
        <v>647</v>
      </c>
    </row>
    <row r="10" spans="1:16" s="3" customFormat="1" ht="18.75" customHeight="1">
      <c r="A10" s="52">
        <v>8</v>
      </c>
      <c r="B10" s="34" t="s">
        <v>83</v>
      </c>
      <c r="C10" s="34" t="s">
        <v>226</v>
      </c>
      <c r="D10" s="35" t="s">
        <v>290</v>
      </c>
      <c r="E10" s="34" t="s">
        <v>297</v>
      </c>
      <c r="F10" s="34" t="s">
        <v>298</v>
      </c>
      <c r="G10" s="34" t="s">
        <v>16</v>
      </c>
      <c r="H10" s="36">
        <v>61.5</v>
      </c>
      <c r="I10" s="36">
        <f t="shared" si="0"/>
        <v>18.45</v>
      </c>
      <c r="J10" s="36">
        <v>87</v>
      </c>
      <c r="K10" s="44">
        <f t="shared" si="1"/>
        <v>26.099999999999998</v>
      </c>
      <c r="L10" s="44">
        <v>81.48</v>
      </c>
      <c r="M10" s="44">
        <f t="shared" si="2"/>
        <v>32.592000000000006</v>
      </c>
      <c r="N10" s="45">
        <f t="shared" si="3"/>
        <v>77.142</v>
      </c>
      <c r="O10" s="59">
        <v>2</v>
      </c>
      <c r="P10" s="58" t="s">
        <v>647</v>
      </c>
    </row>
    <row r="11" spans="1:16" s="3" customFormat="1" ht="18.75" customHeight="1">
      <c r="A11" s="52">
        <v>6</v>
      </c>
      <c r="B11" s="34" t="s">
        <v>83</v>
      </c>
      <c r="C11" s="34" t="s">
        <v>226</v>
      </c>
      <c r="D11" s="35" t="s">
        <v>290</v>
      </c>
      <c r="E11" s="34" t="s">
        <v>293</v>
      </c>
      <c r="F11" s="34" t="s">
        <v>294</v>
      </c>
      <c r="G11" s="34" t="s">
        <v>16</v>
      </c>
      <c r="H11" s="36">
        <v>70.5</v>
      </c>
      <c r="I11" s="36">
        <f t="shared" si="0"/>
        <v>21.15</v>
      </c>
      <c r="J11" s="36">
        <v>81</v>
      </c>
      <c r="K11" s="44">
        <f t="shared" si="1"/>
        <v>24.3</v>
      </c>
      <c r="L11" s="44">
        <v>78.16</v>
      </c>
      <c r="M11" s="44">
        <f t="shared" si="2"/>
        <v>31.264</v>
      </c>
      <c r="N11" s="45">
        <f t="shared" si="3"/>
        <v>76.714</v>
      </c>
      <c r="O11" s="59">
        <v>3</v>
      </c>
      <c r="P11" s="58"/>
    </row>
    <row r="12" spans="1:16" s="3" customFormat="1" ht="18.75" customHeight="1">
      <c r="A12" s="52">
        <v>7</v>
      </c>
      <c r="B12" s="34" t="s">
        <v>83</v>
      </c>
      <c r="C12" s="34" t="s">
        <v>226</v>
      </c>
      <c r="D12" s="35" t="s">
        <v>290</v>
      </c>
      <c r="E12" s="34" t="s">
        <v>295</v>
      </c>
      <c r="F12" s="34" t="s">
        <v>296</v>
      </c>
      <c r="G12" s="34" t="s">
        <v>16</v>
      </c>
      <c r="H12" s="36">
        <v>59.5</v>
      </c>
      <c r="I12" s="36">
        <f t="shared" si="0"/>
        <v>17.849999999999998</v>
      </c>
      <c r="J12" s="36">
        <v>90.5</v>
      </c>
      <c r="K12" s="44">
        <f t="shared" si="1"/>
        <v>27.15</v>
      </c>
      <c r="L12" s="44">
        <v>74.5</v>
      </c>
      <c r="M12" s="44">
        <f t="shared" si="2"/>
        <v>29.8</v>
      </c>
      <c r="N12" s="45">
        <f t="shared" si="3"/>
        <v>74.8</v>
      </c>
      <c r="O12" s="59">
        <v>4</v>
      </c>
      <c r="P12" s="58"/>
    </row>
    <row r="13" spans="1:16" s="3" customFormat="1" ht="18.75" customHeight="1">
      <c r="A13" s="52">
        <v>10</v>
      </c>
      <c r="B13" s="34" t="s">
        <v>83</v>
      </c>
      <c r="C13" s="34" t="s">
        <v>232</v>
      </c>
      <c r="D13" s="35" t="s">
        <v>299</v>
      </c>
      <c r="E13" s="34" t="s">
        <v>302</v>
      </c>
      <c r="F13" s="34" t="s">
        <v>303</v>
      </c>
      <c r="G13" s="34" t="s">
        <v>14</v>
      </c>
      <c r="H13" s="36">
        <v>77.5</v>
      </c>
      <c r="I13" s="36">
        <f t="shared" si="0"/>
        <v>23.25</v>
      </c>
      <c r="J13" s="36">
        <v>82.5</v>
      </c>
      <c r="K13" s="44">
        <f t="shared" si="1"/>
        <v>24.75</v>
      </c>
      <c r="L13" s="44">
        <v>82.76</v>
      </c>
      <c r="M13" s="44">
        <f t="shared" si="2"/>
        <v>33.104000000000006</v>
      </c>
      <c r="N13" s="45">
        <f t="shared" si="3"/>
        <v>81.10400000000001</v>
      </c>
      <c r="O13" s="59">
        <v>1</v>
      </c>
      <c r="P13" s="58" t="s">
        <v>647</v>
      </c>
    </row>
    <row r="14" spans="1:206" s="2" customFormat="1" ht="18.75" customHeight="1">
      <c r="A14" s="52">
        <v>9</v>
      </c>
      <c r="B14" s="34" t="s">
        <v>83</v>
      </c>
      <c r="C14" s="34" t="s">
        <v>232</v>
      </c>
      <c r="D14" s="35" t="s">
        <v>299</v>
      </c>
      <c r="E14" s="34" t="s">
        <v>300</v>
      </c>
      <c r="F14" s="34" t="s">
        <v>301</v>
      </c>
      <c r="G14" s="34" t="s">
        <v>14</v>
      </c>
      <c r="H14" s="36">
        <v>73</v>
      </c>
      <c r="I14" s="36">
        <f t="shared" si="0"/>
        <v>21.9</v>
      </c>
      <c r="J14" s="36">
        <v>89</v>
      </c>
      <c r="K14" s="44">
        <f t="shared" si="1"/>
        <v>26.7</v>
      </c>
      <c r="L14" s="44">
        <v>75.56</v>
      </c>
      <c r="M14" s="44">
        <f t="shared" si="2"/>
        <v>30.224000000000004</v>
      </c>
      <c r="N14" s="45">
        <f t="shared" si="3"/>
        <v>78.824</v>
      </c>
      <c r="O14" s="59">
        <v>2</v>
      </c>
      <c r="P14" s="5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16" s="3" customFormat="1" ht="18.75" customHeight="1">
      <c r="A15" s="52">
        <v>11</v>
      </c>
      <c r="B15" s="34" t="s">
        <v>83</v>
      </c>
      <c r="C15" s="34" t="s">
        <v>232</v>
      </c>
      <c r="D15" s="35" t="s">
        <v>299</v>
      </c>
      <c r="E15" s="34" t="s">
        <v>304</v>
      </c>
      <c r="F15" s="34" t="s">
        <v>305</v>
      </c>
      <c r="G15" s="34" t="s">
        <v>14</v>
      </c>
      <c r="H15" s="36">
        <v>79</v>
      </c>
      <c r="I15" s="36">
        <f t="shared" si="0"/>
        <v>23.7</v>
      </c>
      <c r="J15" s="36">
        <v>78</v>
      </c>
      <c r="K15" s="44">
        <f t="shared" si="1"/>
        <v>23.4</v>
      </c>
      <c r="L15" s="44" t="s">
        <v>650</v>
      </c>
      <c r="M15" s="44" t="s">
        <v>650</v>
      </c>
      <c r="N15" s="44" t="s">
        <v>650</v>
      </c>
      <c r="O15" s="59"/>
      <c r="P15" s="58"/>
    </row>
    <row r="16" spans="1:16" s="3" customFormat="1" ht="18.75" customHeight="1">
      <c r="A16" s="52">
        <v>12</v>
      </c>
      <c r="B16" s="34" t="s">
        <v>145</v>
      </c>
      <c r="C16" s="34" t="s">
        <v>226</v>
      </c>
      <c r="D16" s="35" t="s">
        <v>306</v>
      </c>
      <c r="E16" s="34" t="s">
        <v>307</v>
      </c>
      <c r="F16" s="34" t="s">
        <v>308</v>
      </c>
      <c r="G16" s="34" t="s">
        <v>16</v>
      </c>
      <c r="H16" s="36">
        <v>64.5</v>
      </c>
      <c r="I16" s="36">
        <f t="shared" si="0"/>
        <v>19.349999999999998</v>
      </c>
      <c r="J16" s="36">
        <v>91</v>
      </c>
      <c r="K16" s="44">
        <f t="shared" si="1"/>
        <v>27.3</v>
      </c>
      <c r="L16" s="44">
        <v>83.16</v>
      </c>
      <c r="M16" s="44">
        <f aca="true" t="shared" si="4" ref="M16:M24">L16*0.4</f>
        <v>33.264</v>
      </c>
      <c r="N16" s="45">
        <f aca="true" t="shared" si="5" ref="N16:N24">I16+K16+M16</f>
        <v>79.914</v>
      </c>
      <c r="O16" s="59">
        <v>1</v>
      </c>
      <c r="P16" s="58" t="s">
        <v>647</v>
      </c>
    </row>
    <row r="17" spans="1:206" s="2" customFormat="1" ht="18.75" customHeight="1">
      <c r="A17" s="52">
        <v>13</v>
      </c>
      <c r="B17" s="34" t="s">
        <v>145</v>
      </c>
      <c r="C17" s="34" t="s">
        <v>226</v>
      </c>
      <c r="D17" s="35" t="s">
        <v>306</v>
      </c>
      <c r="E17" s="34" t="s">
        <v>309</v>
      </c>
      <c r="F17" s="34" t="s">
        <v>310</v>
      </c>
      <c r="G17" s="34" t="s">
        <v>16</v>
      </c>
      <c r="H17" s="36">
        <v>68.5</v>
      </c>
      <c r="I17" s="36">
        <f t="shared" si="0"/>
        <v>20.55</v>
      </c>
      <c r="J17" s="36">
        <v>78</v>
      </c>
      <c r="K17" s="44">
        <f t="shared" si="1"/>
        <v>23.4</v>
      </c>
      <c r="L17" s="44">
        <v>81.44</v>
      </c>
      <c r="M17" s="44">
        <f t="shared" si="4"/>
        <v>32.576</v>
      </c>
      <c r="N17" s="45">
        <f t="shared" si="5"/>
        <v>76.52600000000001</v>
      </c>
      <c r="O17" s="59">
        <v>2</v>
      </c>
      <c r="P17" s="5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</row>
    <row r="18" spans="1:16" s="3" customFormat="1" ht="18.75" customHeight="1">
      <c r="A18" s="52">
        <v>15</v>
      </c>
      <c r="B18" s="34" t="s">
        <v>145</v>
      </c>
      <c r="C18" s="34" t="s">
        <v>232</v>
      </c>
      <c r="D18" s="35" t="s">
        <v>311</v>
      </c>
      <c r="E18" s="34" t="s">
        <v>314</v>
      </c>
      <c r="F18" s="34" t="s">
        <v>315</v>
      </c>
      <c r="G18" s="34" t="s">
        <v>14</v>
      </c>
      <c r="H18" s="36">
        <v>79.5</v>
      </c>
      <c r="I18" s="36">
        <f>H18*0.3</f>
        <v>23.849999999999998</v>
      </c>
      <c r="J18" s="36">
        <v>85</v>
      </c>
      <c r="K18" s="44">
        <f>J18*0.3</f>
        <v>25.5</v>
      </c>
      <c r="L18" s="44">
        <v>81.98</v>
      </c>
      <c r="M18" s="44">
        <f>L18*0.4</f>
        <v>32.792</v>
      </c>
      <c r="N18" s="45">
        <f>I18+K18+M18</f>
        <v>82.142</v>
      </c>
      <c r="O18" s="59">
        <v>1</v>
      </c>
      <c r="P18" s="58" t="s">
        <v>647</v>
      </c>
    </row>
    <row r="19" spans="1:206" s="3" customFormat="1" ht="18.75" customHeight="1">
      <c r="A19" s="52">
        <v>14</v>
      </c>
      <c r="B19" s="34" t="s">
        <v>145</v>
      </c>
      <c r="C19" s="34" t="s">
        <v>232</v>
      </c>
      <c r="D19" s="35" t="s">
        <v>311</v>
      </c>
      <c r="E19" s="34" t="s">
        <v>312</v>
      </c>
      <c r="F19" s="34" t="s">
        <v>313</v>
      </c>
      <c r="G19" s="34" t="s">
        <v>14</v>
      </c>
      <c r="H19" s="36">
        <v>78</v>
      </c>
      <c r="I19" s="36">
        <f>H19*0.3</f>
        <v>23.4</v>
      </c>
      <c r="J19" s="36">
        <v>87.5</v>
      </c>
      <c r="K19" s="44">
        <f>J19*0.3</f>
        <v>26.25</v>
      </c>
      <c r="L19" s="44">
        <v>81.22</v>
      </c>
      <c r="M19" s="44">
        <f>L19*0.4</f>
        <v>32.488</v>
      </c>
      <c r="N19" s="45">
        <f>I19+K19+M19</f>
        <v>82.138</v>
      </c>
      <c r="O19" s="59">
        <v>1</v>
      </c>
      <c r="P19" s="5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1:16" s="3" customFormat="1" ht="18.75" customHeight="1">
      <c r="A20" s="52">
        <v>16</v>
      </c>
      <c r="B20" s="34" t="s">
        <v>110</v>
      </c>
      <c r="C20" s="34" t="s">
        <v>226</v>
      </c>
      <c r="D20" s="35" t="s">
        <v>316</v>
      </c>
      <c r="E20" s="34" t="s">
        <v>317</v>
      </c>
      <c r="F20" s="34" t="s">
        <v>318</v>
      </c>
      <c r="G20" s="34" t="s">
        <v>16</v>
      </c>
      <c r="H20" s="36">
        <v>72</v>
      </c>
      <c r="I20" s="36">
        <f t="shared" si="0"/>
        <v>21.599999999999998</v>
      </c>
      <c r="J20" s="36">
        <v>78.5</v>
      </c>
      <c r="K20" s="44">
        <f t="shared" si="1"/>
        <v>23.55</v>
      </c>
      <c r="L20" s="44">
        <v>78.04</v>
      </c>
      <c r="M20" s="44">
        <f t="shared" si="4"/>
        <v>31.216000000000005</v>
      </c>
      <c r="N20" s="45">
        <f t="shared" si="5"/>
        <v>76.366</v>
      </c>
      <c r="O20" s="59">
        <v>1</v>
      </c>
      <c r="P20" s="58" t="s">
        <v>647</v>
      </c>
    </row>
    <row r="21" spans="1:16" s="3" customFormat="1" ht="18.75" customHeight="1">
      <c r="A21" s="52">
        <v>17</v>
      </c>
      <c r="B21" s="33" t="s">
        <v>110</v>
      </c>
      <c r="C21" s="33" t="s">
        <v>226</v>
      </c>
      <c r="D21" s="35" t="s">
        <v>316</v>
      </c>
      <c r="E21" s="33" t="s">
        <v>319</v>
      </c>
      <c r="F21" s="33" t="s">
        <v>320</v>
      </c>
      <c r="G21" s="33" t="s">
        <v>16</v>
      </c>
      <c r="H21" s="37">
        <v>59.5</v>
      </c>
      <c r="I21" s="36">
        <f t="shared" si="0"/>
        <v>17.849999999999998</v>
      </c>
      <c r="J21" s="37">
        <v>78.5</v>
      </c>
      <c r="K21" s="44">
        <f t="shared" si="1"/>
        <v>23.55</v>
      </c>
      <c r="L21" s="44">
        <v>74.44</v>
      </c>
      <c r="M21" s="44">
        <f t="shared" si="4"/>
        <v>29.776</v>
      </c>
      <c r="N21" s="45">
        <f t="shared" si="5"/>
        <v>71.176</v>
      </c>
      <c r="O21" s="59">
        <v>2</v>
      </c>
      <c r="P21" s="58"/>
    </row>
    <row r="22" spans="1:16" s="3" customFormat="1" ht="18.75" customHeight="1">
      <c r="A22" s="52">
        <v>18</v>
      </c>
      <c r="B22" s="34" t="s">
        <v>110</v>
      </c>
      <c r="C22" s="34" t="s">
        <v>232</v>
      </c>
      <c r="D22" s="35" t="s">
        <v>321</v>
      </c>
      <c r="E22" s="34" t="s">
        <v>322</v>
      </c>
      <c r="F22" s="34" t="s">
        <v>323</v>
      </c>
      <c r="G22" s="34" t="s">
        <v>14</v>
      </c>
      <c r="H22" s="36">
        <v>76</v>
      </c>
      <c r="I22" s="36">
        <f t="shared" si="0"/>
        <v>22.8</v>
      </c>
      <c r="J22" s="36">
        <v>84</v>
      </c>
      <c r="K22" s="44">
        <f t="shared" si="1"/>
        <v>25.2</v>
      </c>
      <c r="L22" s="44">
        <v>82.48</v>
      </c>
      <c r="M22" s="44">
        <f t="shared" si="4"/>
        <v>32.992000000000004</v>
      </c>
      <c r="N22" s="45">
        <f t="shared" si="5"/>
        <v>80.992</v>
      </c>
      <c r="O22" s="59">
        <v>1</v>
      </c>
      <c r="P22" s="58" t="s">
        <v>647</v>
      </c>
    </row>
    <row r="23" spans="1:206" s="3" customFormat="1" ht="18.75" customHeight="1">
      <c r="A23" s="52">
        <v>19</v>
      </c>
      <c r="B23" s="34" t="s">
        <v>110</v>
      </c>
      <c r="C23" s="34" t="s">
        <v>232</v>
      </c>
      <c r="D23" s="35" t="s">
        <v>321</v>
      </c>
      <c r="E23" s="34" t="s">
        <v>324</v>
      </c>
      <c r="F23" s="34" t="s">
        <v>325</v>
      </c>
      <c r="G23" s="34" t="s">
        <v>14</v>
      </c>
      <c r="H23" s="36">
        <v>72</v>
      </c>
      <c r="I23" s="36">
        <f t="shared" si="0"/>
        <v>21.599999999999998</v>
      </c>
      <c r="J23" s="36">
        <v>87.5</v>
      </c>
      <c r="K23" s="44">
        <f t="shared" si="1"/>
        <v>26.25</v>
      </c>
      <c r="L23" s="44">
        <v>79.54</v>
      </c>
      <c r="M23" s="44">
        <f t="shared" si="4"/>
        <v>31.816000000000003</v>
      </c>
      <c r="N23" s="45">
        <f t="shared" si="5"/>
        <v>79.666</v>
      </c>
      <c r="O23" s="59">
        <v>2</v>
      </c>
      <c r="P23" s="5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1:206" s="3" customFormat="1" ht="18.75" customHeight="1">
      <c r="A24" s="52">
        <v>20</v>
      </c>
      <c r="B24" s="34" t="s">
        <v>128</v>
      </c>
      <c r="C24" s="34" t="s">
        <v>17</v>
      </c>
      <c r="D24" s="35" t="s">
        <v>326</v>
      </c>
      <c r="E24" s="34" t="s">
        <v>327</v>
      </c>
      <c r="F24" s="34" t="s">
        <v>328</v>
      </c>
      <c r="G24" s="34" t="s">
        <v>14</v>
      </c>
      <c r="H24" s="36">
        <v>82.5</v>
      </c>
      <c r="I24" s="36">
        <f t="shared" si="0"/>
        <v>24.75</v>
      </c>
      <c r="J24" s="36">
        <v>83</v>
      </c>
      <c r="K24" s="44">
        <f t="shared" si="1"/>
        <v>24.9</v>
      </c>
      <c r="L24" s="44">
        <v>83.74</v>
      </c>
      <c r="M24" s="44">
        <f t="shared" si="4"/>
        <v>33.496</v>
      </c>
      <c r="N24" s="45">
        <f t="shared" si="5"/>
        <v>83.146</v>
      </c>
      <c r="O24" s="59">
        <v>1</v>
      </c>
      <c r="P24" s="59" t="s">
        <v>647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1:206" s="3" customFormat="1" ht="18.75" customHeight="1">
      <c r="A25" s="52">
        <v>21</v>
      </c>
      <c r="B25" s="33" t="s">
        <v>128</v>
      </c>
      <c r="C25" s="33" t="s">
        <v>17</v>
      </c>
      <c r="D25" s="35" t="s">
        <v>326</v>
      </c>
      <c r="E25" s="33" t="s">
        <v>329</v>
      </c>
      <c r="F25" s="33" t="s">
        <v>330</v>
      </c>
      <c r="G25" s="33" t="s">
        <v>14</v>
      </c>
      <c r="H25" s="37">
        <v>77</v>
      </c>
      <c r="I25" s="36">
        <f t="shared" si="0"/>
        <v>23.099999999999998</v>
      </c>
      <c r="J25" s="37">
        <v>83</v>
      </c>
      <c r="K25" s="44">
        <f t="shared" si="1"/>
        <v>24.9</v>
      </c>
      <c r="L25" s="44" t="s">
        <v>650</v>
      </c>
      <c r="M25" s="44" t="s">
        <v>650</v>
      </c>
      <c r="N25" s="44" t="s">
        <v>650</v>
      </c>
      <c r="O25" s="59"/>
      <c r="P25" s="5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1:16" s="3" customFormat="1" ht="18.75" customHeight="1">
      <c r="A26" s="52">
        <v>22</v>
      </c>
      <c r="B26" s="34" t="s">
        <v>134</v>
      </c>
      <c r="C26" s="34" t="s">
        <v>17</v>
      </c>
      <c r="D26" s="35" t="s">
        <v>331</v>
      </c>
      <c r="E26" s="34" t="s">
        <v>332</v>
      </c>
      <c r="F26" s="34" t="s">
        <v>333</v>
      </c>
      <c r="G26" s="34" t="s">
        <v>14</v>
      </c>
      <c r="H26" s="36">
        <v>73.5</v>
      </c>
      <c r="I26" s="36">
        <f t="shared" si="0"/>
        <v>22.05</v>
      </c>
      <c r="J26" s="36">
        <v>87</v>
      </c>
      <c r="K26" s="44">
        <f t="shared" si="1"/>
        <v>26.099999999999998</v>
      </c>
      <c r="L26" s="44">
        <v>82.36</v>
      </c>
      <c r="M26" s="44">
        <f>L26*0.4</f>
        <v>32.944</v>
      </c>
      <c r="N26" s="45">
        <f>I26+K26+M26</f>
        <v>81.094</v>
      </c>
      <c r="O26" s="59">
        <v>1</v>
      </c>
      <c r="P26" s="58" t="s">
        <v>647</v>
      </c>
    </row>
    <row r="27" spans="1:16" s="2" customFormat="1" ht="17.25" customHeight="1">
      <c r="A27" s="52">
        <v>23</v>
      </c>
      <c r="B27" s="34" t="s">
        <v>134</v>
      </c>
      <c r="C27" s="34" t="s">
        <v>17</v>
      </c>
      <c r="D27" s="35" t="s">
        <v>331</v>
      </c>
      <c r="E27" s="34" t="s">
        <v>334</v>
      </c>
      <c r="F27" s="34" t="s">
        <v>335</v>
      </c>
      <c r="G27" s="34" t="s">
        <v>14</v>
      </c>
      <c r="H27" s="36">
        <v>75.5</v>
      </c>
      <c r="I27" s="36">
        <f t="shared" si="0"/>
        <v>22.65</v>
      </c>
      <c r="J27" s="36">
        <v>85</v>
      </c>
      <c r="K27" s="44">
        <f t="shared" si="1"/>
        <v>25.5</v>
      </c>
      <c r="L27" s="44" t="s">
        <v>650</v>
      </c>
      <c r="M27" s="44" t="s">
        <v>650</v>
      </c>
      <c r="N27" s="44" t="s">
        <v>650</v>
      </c>
      <c r="O27" s="59"/>
      <c r="P27" s="59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8" sqref="A28:IV33"/>
    </sheetView>
  </sheetViews>
  <sheetFormatPr defaultColWidth="9.00390625" defaultRowHeight="14.25"/>
  <cols>
    <col min="1" max="1" width="6.25390625" style="4" customWidth="1"/>
    <col min="2" max="2" width="11.375" style="28" customWidth="1"/>
    <col min="3" max="3" width="10.75390625" style="4" customWidth="1"/>
    <col min="4" max="4" width="8.875" style="4" customWidth="1"/>
    <col min="5" max="5" width="14.50390625" style="4" customWidth="1"/>
    <col min="6" max="6" width="8.25390625" style="4" customWidth="1"/>
    <col min="7" max="7" width="6.00390625" style="5" customWidth="1"/>
    <col min="8" max="13" width="9.00390625" style="5" customWidth="1"/>
    <col min="14" max="14" width="9.00390625" style="6" customWidth="1"/>
    <col min="15" max="16" width="9.00390625" style="4" customWidth="1"/>
    <col min="17" max="206" width="9.00390625" style="7" customWidth="1"/>
    <col min="207" max="16384" width="9.00390625" style="8" customWidth="1"/>
  </cols>
  <sheetData>
    <row r="1" spans="1:16" ht="24" customHeight="1">
      <c r="A1" s="62" t="s">
        <v>401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24.7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13"/>
      <c r="L3" s="14"/>
      <c r="M3" s="64" t="s">
        <v>1</v>
      </c>
      <c r="N3" s="64"/>
      <c r="O3" s="64"/>
      <c r="P3" s="64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22" t="s">
        <v>29</v>
      </c>
      <c r="E4" s="22" t="s">
        <v>4</v>
      </c>
      <c r="F4" s="22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18" customHeight="1">
      <c r="A5" s="50">
        <v>1</v>
      </c>
      <c r="B5" s="27" t="s">
        <v>140</v>
      </c>
      <c r="C5" s="25" t="s">
        <v>17</v>
      </c>
      <c r="D5" s="24" t="s">
        <v>337</v>
      </c>
      <c r="E5" s="25" t="s">
        <v>338</v>
      </c>
      <c r="F5" s="25" t="s">
        <v>339</v>
      </c>
      <c r="G5" s="25" t="s">
        <v>14</v>
      </c>
      <c r="H5" s="29">
        <v>79.5</v>
      </c>
      <c r="I5" s="29">
        <f aca="true" t="shared" si="0" ref="I5:I27">H5*0.3</f>
        <v>23.849999999999998</v>
      </c>
      <c r="J5" s="29">
        <v>82.5</v>
      </c>
      <c r="K5" s="44">
        <f aca="true" t="shared" si="1" ref="K5:K27">J5*0.3</f>
        <v>24.75</v>
      </c>
      <c r="L5" s="44">
        <v>78.96</v>
      </c>
      <c r="M5" s="44">
        <f>L5*0.4</f>
        <v>31.584</v>
      </c>
      <c r="N5" s="45">
        <f>I5+K5+M5</f>
        <v>80.184</v>
      </c>
      <c r="O5" s="57">
        <v>1</v>
      </c>
      <c r="P5" s="58" t="s">
        <v>647</v>
      </c>
    </row>
    <row r="6" spans="1:16" s="3" customFormat="1" ht="18" customHeight="1">
      <c r="A6" s="50">
        <v>2</v>
      </c>
      <c r="B6" s="27" t="s">
        <v>140</v>
      </c>
      <c r="C6" s="25" t="s">
        <v>17</v>
      </c>
      <c r="D6" s="24" t="s">
        <v>337</v>
      </c>
      <c r="E6" s="25" t="s">
        <v>340</v>
      </c>
      <c r="F6" s="25" t="s">
        <v>341</v>
      </c>
      <c r="G6" s="25" t="s">
        <v>14</v>
      </c>
      <c r="H6" s="29">
        <v>78.5</v>
      </c>
      <c r="I6" s="29">
        <f t="shared" si="0"/>
        <v>23.55</v>
      </c>
      <c r="J6" s="29">
        <v>81</v>
      </c>
      <c r="K6" s="44">
        <f t="shared" si="1"/>
        <v>24.3</v>
      </c>
      <c r="L6" s="44">
        <v>79.2</v>
      </c>
      <c r="M6" s="44">
        <f>L6*0.4</f>
        <v>31.680000000000003</v>
      </c>
      <c r="N6" s="45">
        <f>I6+K6+M6</f>
        <v>79.53</v>
      </c>
      <c r="O6" s="59">
        <v>2</v>
      </c>
      <c r="P6" s="58"/>
    </row>
    <row r="7" spans="1:16" s="3" customFormat="1" ht="18" customHeight="1">
      <c r="A7" s="50">
        <v>3</v>
      </c>
      <c r="B7" s="27" t="s">
        <v>342</v>
      </c>
      <c r="C7" s="25" t="s">
        <v>17</v>
      </c>
      <c r="D7" s="24" t="s">
        <v>343</v>
      </c>
      <c r="E7" s="25" t="s">
        <v>344</v>
      </c>
      <c r="F7" s="25" t="s">
        <v>345</v>
      </c>
      <c r="G7" s="25" t="s">
        <v>14</v>
      </c>
      <c r="H7" s="29">
        <v>76.5</v>
      </c>
      <c r="I7" s="29">
        <f t="shared" si="0"/>
        <v>22.95</v>
      </c>
      <c r="J7" s="29">
        <v>86.5</v>
      </c>
      <c r="K7" s="44">
        <f t="shared" si="1"/>
        <v>25.95</v>
      </c>
      <c r="L7" s="44">
        <v>78.8</v>
      </c>
      <c r="M7" s="44">
        <f>L7*0.4</f>
        <v>31.52</v>
      </c>
      <c r="N7" s="45">
        <f>I7+K7+M7</f>
        <v>80.42</v>
      </c>
      <c r="O7" s="59">
        <v>1</v>
      </c>
      <c r="P7" s="58" t="s">
        <v>647</v>
      </c>
    </row>
    <row r="8" spans="1:16" s="3" customFormat="1" ht="18" customHeight="1">
      <c r="A8" s="50">
        <v>4</v>
      </c>
      <c r="B8" s="27" t="s">
        <v>342</v>
      </c>
      <c r="C8" s="25" t="s">
        <v>17</v>
      </c>
      <c r="D8" s="24" t="s">
        <v>343</v>
      </c>
      <c r="E8" s="25" t="s">
        <v>346</v>
      </c>
      <c r="F8" s="25" t="s">
        <v>347</v>
      </c>
      <c r="G8" s="25" t="s">
        <v>14</v>
      </c>
      <c r="H8" s="29">
        <v>71</v>
      </c>
      <c r="I8" s="29">
        <f t="shared" si="0"/>
        <v>21.3</v>
      </c>
      <c r="J8" s="29">
        <v>87</v>
      </c>
      <c r="K8" s="44">
        <f t="shared" si="1"/>
        <v>26.099999999999998</v>
      </c>
      <c r="L8" s="44" t="s">
        <v>645</v>
      </c>
      <c r="M8" s="44" t="s">
        <v>645</v>
      </c>
      <c r="N8" s="44" t="s">
        <v>645</v>
      </c>
      <c r="O8" s="59"/>
      <c r="P8" s="58"/>
    </row>
    <row r="9" spans="1:16" s="3" customFormat="1" ht="18" customHeight="1">
      <c r="A9" s="50">
        <v>5</v>
      </c>
      <c r="B9" s="27" t="s">
        <v>348</v>
      </c>
      <c r="C9" s="25" t="s">
        <v>17</v>
      </c>
      <c r="D9" s="24" t="s">
        <v>349</v>
      </c>
      <c r="E9" s="25" t="s">
        <v>350</v>
      </c>
      <c r="F9" s="25" t="s">
        <v>351</v>
      </c>
      <c r="G9" s="25" t="s">
        <v>14</v>
      </c>
      <c r="H9" s="29">
        <v>73.5</v>
      </c>
      <c r="I9" s="29">
        <f t="shared" si="0"/>
        <v>22.05</v>
      </c>
      <c r="J9" s="29">
        <v>88</v>
      </c>
      <c r="K9" s="44">
        <f t="shared" si="1"/>
        <v>26.4</v>
      </c>
      <c r="L9" s="44">
        <v>76.6</v>
      </c>
      <c r="M9" s="44">
        <f aca="true" t="shared" si="2" ref="M9:M17">L9*0.4</f>
        <v>30.64</v>
      </c>
      <c r="N9" s="45">
        <f aca="true" t="shared" si="3" ref="N9:N17">I9+K9+M9</f>
        <v>79.09</v>
      </c>
      <c r="O9" s="59">
        <v>1</v>
      </c>
      <c r="P9" s="58" t="s">
        <v>647</v>
      </c>
    </row>
    <row r="10" spans="1:16" s="3" customFormat="1" ht="18" customHeight="1">
      <c r="A10" s="50">
        <v>6</v>
      </c>
      <c r="B10" s="27" t="s">
        <v>348</v>
      </c>
      <c r="C10" s="25" t="s">
        <v>17</v>
      </c>
      <c r="D10" s="24" t="s">
        <v>349</v>
      </c>
      <c r="E10" s="25" t="s">
        <v>352</v>
      </c>
      <c r="F10" s="25" t="s">
        <v>353</v>
      </c>
      <c r="G10" s="25" t="s">
        <v>14</v>
      </c>
      <c r="H10" s="29">
        <v>68.5</v>
      </c>
      <c r="I10" s="29">
        <f t="shared" si="0"/>
        <v>20.55</v>
      </c>
      <c r="J10" s="29">
        <v>87.5</v>
      </c>
      <c r="K10" s="44">
        <f t="shared" si="1"/>
        <v>26.25</v>
      </c>
      <c r="L10" s="44">
        <v>76.46</v>
      </c>
      <c r="M10" s="44">
        <f t="shared" si="2"/>
        <v>30.584</v>
      </c>
      <c r="N10" s="45">
        <f t="shared" si="3"/>
        <v>77.384</v>
      </c>
      <c r="O10" s="59">
        <v>2</v>
      </c>
      <c r="P10" s="58"/>
    </row>
    <row r="11" spans="1:16" s="3" customFormat="1" ht="18" customHeight="1">
      <c r="A11" s="50">
        <v>7</v>
      </c>
      <c r="B11" s="27" t="s">
        <v>99</v>
      </c>
      <c r="C11" s="25" t="s">
        <v>17</v>
      </c>
      <c r="D11" s="24" t="s">
        <v>354</v>
      </c>
      <c r="E11" s="25" t="s">
        <v>355</v>
      </c>
      <c r="F11" s="25" t="s">
        <v>356</v>
      </c>
      <c r="G11" s="25" t="s">
        <v>14</v>
      </c>
      <c r="H11" s="29">
        <v>80.5</v>
      </c>
      <c r="I11" s="29">
        <f t="shared" si="0"/>
        <v>24.15</v>
      </c>
      <c r="J11" s="29">
        <v>89</v>
      </c>
      <c r="K11" s="44">
        <f t="shared" si="1"/>
        <v>26.7</v>
      </c>
      <c r="L11" s="44">
        <v>78.5</v>
      </c>
      <c r="M11" s="44">
        <f t="shared" si="2"/>
        <v>31.400000000000002</v>
      </c>
      <c r="N11" s="45">
        <f t="shared" si="3"/>
        <v>82.25</v>
      </c>
      <c r="O11" s="59">
        <v>1</v>
      </c>
      <c r="P11" s="58" t="s">
        <v>647</v>
      </c>
    </row>
    <row r="12" spans="1:16" s="3" customFormat="1" ht="18" customHeight="1">
      <c r="A12" s="50">
        <v>8</v>
      </c>
      <c r="B12" s="27" t="s">
        <v>357</v>
      </c>
      <c r="C12" s="25" t="s">
        <v>17</v>
      </c>
      <c r="D12" s="24" t="s">
        <v>358</v>
      </c>
      <c r="E12" s="25" t="s">
        <v>359</v>
      </c>
      <c r="F12" s="25" t="s">
        <v>360</v>
      </c>
      <c r="G12" s="25" t="s">
        <v>14</v>
      </c>
      <c r="H12" s="29">
        <v>69.5</v>
      </c>
      <c r="I12" s="29">
        <f t="shared" si="0"/>
        <v>20.849999999999998</v>
      </c>
      <c r="J12" s="29">
        <v>85</v>
      </c>
      <c r="K12" s="44">
        <f t="shared" si="1"/>
        <v>25.5</v>
      </c>
      <c r="L12" s="44">
        <v>78.16</v>
      </c>
      <c r="M12" s="44">
        <f t="shared" si="2"/>
        <v>31.264</v>
      </c>
      <c r="N12" s="45">
        <f t="shared" si="3"/>
        <v>77.61399999999999</v>
      </c>
      <c r="O12" s="59">
        <v>1</v>
      </c>
      <c r="P12" s="58" t="s">
        <v>647</v>
      </c>
    </row>
    <row r="13" spans="1:16" s="3" customFormat="1" ht="18" customHeight="1">
      <c r="A13" s="50">
        <v>9</v>
      </c>
      <c r="B13" s="27" t="s">
        <v>357</v>
      </c>
      <c r="C13" s="23" t="s">
        <v>17</v>
      </c>
      <c r="D13" s="24" t="s">
        <v>358</v>
      </c>
      <c r="E13" s="23" t="s">
        <v>361</v>
      </c>
      <c r="F13" s="23" t="s">
        <v>362</v>
      </c>
      <c r="G13" s="23" t="s">
        <v>14</v>
      </c>
      <c r="H13" s="30">
        <v>67</v>
      </c>
      <c r="I13" s="29">
        <f t="shared" si="0"/>
        <v>20.099999999999998</v>
      </c>
      <c r="J13" s="30">
        <v>77.5</v>
      </c>
      <c r="K13" s="44">
        <f t="shared" si="1"/>
        <v>23.25</v>
      </c>
      <c r="L13" s="44">
        <v>80.3</v>
      </c>
      <c r="M13" s="44">
        <f t="shared" si="2"/>
        <v>32.12</v>
      </c>
      <c r="N13" s="45">
        <f t="shared" si="3"/>
        <v>75.47</v>
      </c>
      <c r="O13" s="59">
        <v>2</v>
      </c>
      <c r="P13" s="58"/>
    </row>
    <row r="14" spans="1:16" s="3" customFormat="1" ht="18" customHeight="1">
      <c r="A14" s="50">
        <v>10</v>
      </c>
      <c r="B14" s="27" t="s">
        <v>18</v>
      </c>
      <c r="C14" s="25" t="s">
        <v>17</v>
      </c>
      <c r="D14" s="24" t="s">
        <v>363</v>
      </c>
      <c r="E14" s="25" t="s">
        <v>368</v>
      </c>
      <c r="F14" s="25" t="s">
        <v>369</v>
      </c>
      <c r="G14" s="25" t="s">
        <v>14</v>
      </c>
      <c r="H14" s="29">
        <v>74</v>
      </c>
      <c r="I14" s="29">
        <f t="shared" si="0"/>
        <v>22.2</v>
      </c>
      <c r="J14" s="29">
        <v>85.5</v>
      </c>
      <c r="K14" s="44">
        <f t="shared" si="1"/>
        <v>25.65</v>
      </c>
      <c r="L14" s="44">
        <v>81.1</v>
      </c>
      <c r="M14" s="44">
        <f t="shared" si="2"/>
        <v>32.44</v>
      </c>
      <c r="N14" s="45">
        <f t="shared" si="3"/>
        <v>80.28999999999999</v>
      </c>
      <c r="O14" s="59">
        <v>1</v>
      </c>
      <c r="P14" s="58" t="s">
        <v>647</v>
      </c>
    </row>
    <row r="15" spans="1:16" s="3" customFormat="1" ht="18" customHeight="1">
      <c r="A15" s="50">
        <v>11</v>
      </c>
      <c r="B15" s="27" t="s">
        <v>18</v>
      </c>
      <c r="C15" s="25" t="s">
        <v>17</v>
      </c>
      <c r="D15" s="24" t="s">
        <v>363</v>
      </c>
      <c r="E15" s="25" t="s">
        <v>364</v>
      </c>
      <c r="F15" s="25" t="s">
        <v>365</v>
      </c>
      <c r="G15" s="25" t="s">
        <v>14</v>
      </c>
      <c r="H15" s="29">
        <v>77.5</v>
      </c>
      <c r="I15" s="29">
        <f t="shared" si="0"/>
        <v>23.25</v>
      </c>
      <c r="J15" s="29">
        <v>84</v>
      </c>
      <c r="K15" s="44">
        <f t="shared" si="1"/>
        <v>25.2</v>
      </c>
      <c r="L15" s="44">
        <v>78.4</v>
      </c>
      <c r="M15" s="44">
        <f t="shared" si="2"/>
        <v>31.360000000000003</v>
      </c>
      <c r="N15" s="45">
        <f t="shared" si="3"/>
        <v>79.81</v>
      </c>
      <c r="O15" s="59">
        <v>2</v>
      </c>
      <c r="P15" s="58"/>
    </row>
    <row r="16" spans="1:16" s="3" customFormat="1" ht="18" customHeight="1">
      <c r="A16" s="50">
        <v>12</v>
      </c>
      <c r="B16" s="27" t="s">
        <v>18</v>
      </c>
      <c r="C16" s="25" t="s">
        <v>17</v>
      </c>
      <c r="D16" s="24" t="s">
        <v>363</v>
      </c>
      <c r="E16" s="25" t="s">
        <v>366</v>
      </c>
      <c r="F16" s="25" t="s">
        <v>367</v>
      </c>
      <c r="G16" s="25" t="s">
        <v>14</v>
      </c>
      <c r="H16" s="29">
        <v>66.5</v>
      </c>
      <c r="I16" s="29">
        <f t="shared" si="0"/>
        <v>19.95</v>
      </c>
      <c r="J16" s="29">
        <v>93</v>
      </c>
      <c r="K16" s="44">
        <f t="shared" si="1"/>
        <v>27.9</v>
      </c>
      <c r="L16" s="44">
        <v>79.9</v>
      </c>
      <c r="M16" s="44">
        <f t="shared" si="2"/>
        <v>31.960000000000004</v>
      </c>
      <c r="N16" s="45">
        <f t="shared" si="3"/>
        <v>79.81</v>
      </c>
      <c r="O16" s="59">
        <v>2</v>
      </c>
      <c r="P16" s="58"/>
    </row>
    <row r="17" spans="1:16" s="3" customFormat="1" ht="18" customHeight="1">
      <c r="A17" s="50">
        <v>13</v>
      </c>
      <c r="B17" s="27" t="s">
        <v>370</v>
      </c>
      <c r="C17" s="25" t="s">
        <v>17</v>
      </c>
      <c r="D17" s="24" t="s">
        <v>371</v>
      </c>
      <c r="E17" s="25" t="s">
        <v>374</v>
      </c>
      <c r="F17" s="25" t="s">
        <v>375</v>
      </c>
      <c r="G17" s="25" t="s">
        <v>14</v>
      </c>
      <c r="H17" s="29">
        <v>75.5</v>
      </c>
      <c r="I17" s="29">
        <f t="shared" si="0"/>
        <v>22.65</v>
      </c>
      <c r="J17" s="29">
        <v>88.5</v>
      </c>
      <c r="K17" s="44">
        <f t="shared" si="1"/>
        <v>26.55</v>
      </c>
      <c r="L17" s="44">
        <v>79.92</v>
      </c>
      <c r="M17" s="44">
        <f t="shared" si="2"/>
        <v>31.968000000000004</v>
      </c>
      <c r="N17" s="45">
        <f t="shared" si="3"/>
        <v>81.168</v>
      </c>
      <c r="O17" s="59">
        <v>1</v>
      </c>
      <c r="P17" s="58" t="s">
        <v>647</v>
      </c>
    </row>
    <row r="18" spans="1:16" s="3" customFormat="1" ht="18" customHeight="1">
      <c r="A18" s="50">
        <v>14</v>
      </c>
      <c r="B18" s="27" t="s">
        <v>370</v>
      </c>
      <c r="C18" s="25" t="s">
        <v>17</v>
      </c>
      <c r="D18" s="24" t="s">
        <v>371</v>
      </c>
      <c r="E18" s="25" t="s">
        <v>372</v>
      </c>
      <c r="F18" s="25" t="s">
        <v>373</v>
      </c>
      <c r="G18" s="25" t="s">
        <v>14</v>
      </c>
      <c r="H18" s="29">
        <v>76.5</v>
      </c>
      <c r="I18" s="29">
        <f t="shared" si="0"/>
        <v>22.95</v>
      </c>
      <c r="J18" s="29">
        <v>92</v>
      </c>
      <c r="K18" s="44">
        <f t="shared" si="1"/>
        <v>27.599999999999998</v>
      </c>
      <c r="L18" s="44" t="s">
        <v>645</v>
      </c>
      <c r="M18" s="44" t="s">
        <v>645</v>
      </c>
      <c r="N18" s="44" t="s">
        <v>645</v>
      </c>
      <c r="O18" s="59"/>
      <c r="P18" s="58"/>
    </row>
    <row r="19" spans="1:16" s="3" customFormat="1" ht="18" customHeight="1">
      <c r="A19" s="50">
        <v>15</v>
      </c>
      <c r="B19" s="27" t="s">
        <v>376</v>
      </c>
      <c r="C19" s="25" t="s">
        <v>17</v>
      </c>
      <c r="D19" s="24" t="s">
        <v>377</v>
      </c>
      <c r="E19" s="25" t="s">
        <v>380</v>
      </c>
      <c r="F19" s="25" t="s">
        <v>381</v>
      </c>
      <c r="G19" s="25" t="s">
        <v>14</v>
      </c>
      <c r="H19" s="29">
        <v>62</v>
      </c>
      <c r="I19" s="29">
        <f t="shared" si="0"/>
        <v>18.599999999999998</v>
      </c>
      <c r="J19" s="29">
        <v>91.5</v>
      </c>
      <c r="K19" s="44">
        <f t="shared" si="1"/>
        <v>27.45</v>
      </c>
      <c r="L19" s="44">
        <v>81.3</v>
      </c>
      <c r="M19" s="44">
        <f aca="true" t="shared" si="4" ref="M19:M27">L19*0.4</f>
        <v>32.52</v>
      </c>
      <c r="N19" s="45">
        <f aca="true" t="shared" si="5" ref="N19:N27">I19+K19+M19</f>
        <v>78.57</v>
      </c>
      <c r="O19" s="59">
        <v>1</v>
      </c>
      <c r="P19" s="58" t="s">
        <v>647</v>
      </c>
    </row>
    <row r="20" spans="1:16" s="3" customFormat="1" ht="18" customHeight="1">
      <c r="A20" s="50">
        <v>16</v>
      </c>
      <c r="B20" s="27" t="s">
        <v>376</v>
      </c>
      <c r="C20" s="25" t="s">
        <v>17</v>
      </c>
      <c r="D20" s="24" t="s">
        <v>377</v>
      </c>
      <c r="E20" s="25" t="s">
        <v>378</v>
      </c>
      <c r="F20" s="25" t="s">
        <v>379</v>
      </c>
      <c r="G20" s="25" t="s">
        <v>14</v>
      </c>
      <c r="H20" s="29">
        <v>73</v>
      </c>
      <c r="I20" s="29">
        <f t="shared" si="0"/>
        <v>21.9</v>
      </c>
      <c r="J20" s="29">
        <v>83</v>
      </c>
      <c r="K20" s="44">
        <f t="shared" si="1"/>
        <v>24.9</v>
      </c>
      <c r="L20" s="44">
        <v>79.4</v>
      </c>
      <c r="M20" s="44">
        <f t="shared" si="4"/>
        <v>31.760000000000005</v>
      </c>
      <c r="N20" s="45">
        <f t="shared" si="5"/>
        <v>78.56</v>
      </c>
      <c r="O20" s="59">
        <v>2</v>
      </c>
      <c r="P20" s="58"/>
    </row>
    <row r="21" spans="1:16" s="3" customFormat="1" ht="18" customHeight="1">
      <c r="A21" s="50">
        <v>17</v>
      </c>
      <c r="B21" s="27" t="s">
        <v>382</v>
      </c>
      <c r="C21" s="25" t="s">
        <v>17</v>
      </c>
      <c r="D21" s="24" t="s">
        <v>383</v>
      </c>
      <c r="E21" s="25" t="s">
        <v>384</v>
      </c>
      <c r="F21" s="25" t="s">
        <v>385</v>
      </c>
      <c r="G21" s="25" t="s">
        <v>14</v>
      </c>
      <c r="H21" s="29">
        <v>81</v>
      </c>
      <c r="I21" s="29">
        <f t="shared" si="0"/>
        <v>24.3</v>
      </c>
      <c r="J21" s="29">
        <v>79.5</v>
      </c>
      <c r="K21" s="44">
        <f t="shared" si="1"/>
        <v>23.849999999999998</v>
      </c>
      <c r="L21" s="44">
        <v>80.16</v>
      </c>
      <c r="M21" s="44">
        <f t="shared" si="4"/>
        <v>32.064</v>
      </c>
      <c r="N21" s="45">
        <f t="shared" si="5"/>
        <v>80.214</v>
      </c>
      <c r="O21" s="59">
        <v>1</v>
      </c>
      <c r="P21" s="58" t="s">
        <v>647</v>
      </c>
    </row>
    <row r="22" spans="1:16" s="3" customFormat="1" ht="18" customHeight="1">
      <c r="A22" s="50">
        <v>18</v>
      </c>
      <c r="B22" s="27" t="s">
        <v>382</v>
      </c>
      <c r="C22" s="25" t="s">
        <v>17</v>
      </c>
      <c r="D22" s="24" t="s">
        <v>383</v>
      </c>
      <c r="E22" s="25" t="s">
        <v>386</v>
      </c>
      <c r="F22" s="25" t="s">
        <v>387</v>
      </c>
      <c r="G22" s="25" t="s">
        <v>14</v>
      </c>
      <c r="H22" s="29">
        <v>77.5</v>
      </c>
      <c r="I22" s="29">
        <f t="shared" si="0"/>
        <v>23.25</v>
      </c>
      <c r="J22" s="29">
        <v>82</v>
      </c>
      <c r="K22" s="44">
        <f t="shared" si="1"/>
        <v>24.599999999999998</v>
      </c>
      <c r="L22" s="44">
        <v>79.7</v>
      </c>
      <c r="M22" s="44">
        <f t="shared" si="4"/>
        <v>31.880000000000003</v>
      </c>
      <c r="N22" s="45">
        <f t="shared" si="5"/>
        <v>79.72999999999999</v>
      </c>
      <c r="O22" s="59">
        <v>2</v>
      </c>
      <c r="P22" s="58"/>
    </row>
    <row r="23" spans="1:16" s="3" customFormat="1" ht="18" customHeight="1">
      <c r="A23" s="50">
        <v>19</v>
      </c>
      <c r="B23" s="27" t="s">
        <v>172</v>
      </c>
      <c r="C23" s="25" t="s">
        <v>17</v>
      </c>
      <c r="D23" s="24" t="s">
        <v>388</v>
      </c>
      <c r="E23" s="25" t="s">
        <v>389</v>
      </c>
      <c r="F23" s="25" t="s">
        <v>390</v>
      </c>
      <c r="G23" s="25" t="s">
        <v>14</v>
      </c>
      <c r="H23" s="29">
        <v>79.5</v>
      </c>
      <c r="I23" s="29">
        <f t="shared" si="0"/>
        <v>23.849999999999998</v>
      </c>
      <c r="J23" s="29">
        <v>81</v>
      </c>
      <c r="K23" s="44">
        <f t="shared" si="1"/>
        <v>24.3</v>
      </c>
      <c r="L23" s="44">
        <v>81.8</v>
      </c>
      <c r="M23" s="44">
        <f t="shared" si="4"/>
        <v>32.72</v>
      </c>
      <c r="N23" s="45">
        <f t="shared" si="5"/>
        <v>80.87</v>
      </c>
      <c r="O23" s="59">
        <v>1</v>
      </c>
      <c r="P23" s="58" t="s">
        <v>647</v>
      </c>
    </row>
    <row r="24" spans="1:16" s="3" customFormat="1" ht="18" customHeight="1">
      <c r="A24" s="50">
        <v>20</v>
      </c>
      <c r="B24" s="27" t="s">
        <v>172</v>
      </c>
      <c r="C24" s="23" t="s">
        <v>17</v>
      </c>
      <c r="D24" s="24" t="s">
        <v>388</v>
      </c>
      <c r="E24" s="23" t="s">
        <v>391</v>
      </c>
      <c r="F24" s="23" t="s">
        <v>392</v>
      </c>
      <c r="G24" s="23" t="s">
        <v>14</v>
      </c>
      <c r="H24" s="30">
        <v>60.5</v>
      </c>
      <c r="I24" s="29">
        <f t="shared" si="0"/>
        <v>18.15</v>
      </c>
      <c r="J24" s="30">
        <v>88.5</v>
      </c>
      <c r="K24" s="44">
        <f t="shared" si="1"/>
        <v>26.55</v>
      </c>
      <c r="L24" s="44">
        <v>81.8</v>
      </c>
      <c r="M24" s="44">
        <f t="shared" si="4"/>
        <v>32.72</v>
      </c>
      <c r="N24" s="45">
        <f t="shared" si="5"/>
        <v>77.42</v>
      </c>
      <c r="O24" s="59">
        <v>2</v>
      </c>
      <c r="P24" s="58"/>
    </row>
    <row r="25" spans="1:16" s="3" customFormat="1" ht="18" customHeight="1">
      <c r="A25" s="50">
        <v>21</v>
      </c>
      <c r="B25" s="27" t="s">
        <v>393</v>
      </c>
      <c r="C25" s="25" t="s">
        <v>17</v>
      </c>
      <c r="D25" s="24" t="s">
        <v>394</v>
      </c>
      <c r="E25" s="25" t="s">
        <v>395</v>
      </c>
      <c r="F25" s="25" t="s">
        <v>396</v>
      </c>
      <c r="G25" s="25" t="s">
        <v>14</v>
      </c>
      <c r="H25" s="29">
        <v>71.5</v>
      </c>
      <c r="I25" s="29">
        <f t="shared" si="0"/>
        <v>21.45</v>
      </c>
      <c r="J25" s="29">
        <v>84.5</v>
      </c>
      <c r="K25" s="44">
        <f t="shared" si="1"/>
        <v>25.349999999999998</v>
      </c>
      <c r="L25" s="44">
        <v>81</v>
      </c>
      <c r="M25" s="44">
        <f t="shared" si="4"/>
        <v>32.4</v>
      </c>
      <c r="N25" s="45">
        <f t="shared" si="5"/>
        <v>79.19999999999999</v>
      </c>
      <c r="O25" s="59">
        <v>1</v>
      </c>
      <c r="P25" s="58" t="s">
        <v>647</v>
      </c>
    </row>
    <row r="26" spans="1:16" s="2" customFormat="1" ht="18" customHeight="1">
      <c r="A26" s="50">
        <v>22</v>
      </c>
      <c r="B26" s="27" t="s">
        <v>393</v>
      </c>
      <c r="C26" s="25" t="s">
        <v>17</v>
      </c>
      <c r="D26" s="24" t="s">
        <v>394</v>
      </c>
      <c r="E26" s="25" t="s">
        <v>399</v>
      </c>
      <c r="F26" s="25" t="s">
        <v>400</v>
      </c>
      <c r="G26" s="25" t="s">
        <v>14</v>
      </c>
      <c r="H26" s="29">
        <v>77</v>
      </c>
      <c r="I26" s="29">
        <f t="shared" si="0"/>
        <v>23.099999999999998</v>
      </c>
      <c r="J26" s="29">
        <v>77.5</v>
      </c>
      <c r="K26" s="44">
        <f t="shared" si="1"/>
        <v>23.25</v>
      </c>
      <c r="L26" s="44">
        <v>81.26</v>
      </c>
      <c r="M26" s="44">
        <f t="shared" si="4"/>
        <v>32.504000000000005</v>
      </c>
      <c r="N26" s="45">
        <f t="shared" si="5"/>
        <v>78.854</v>
      </c>
      <c r="O26" s="59">
        <v>2</v>
      </c>
      <c r="P26" s="59"/>
    </row>
    <row r="27" spans="1:16" s="2" customFormat="1" ht="18" customHeight="1">
      <c r="A27" s="50">
        <v>23</v>
      </c>
      <c r="B27" s="27" t="s">
        <v>393</v>
      </c>
      <c r="C27" s="25" t="s">
        <v>17</v>
      </c>
      <c r="D27" s="24" t="s">
        <v>394</v>
      </c>
      <c r="E27" s="25" t="s">
        <v>397</v>
      </c>
      <c r="F27" s="25" t="s">
        <v>398</v>
      </c>
      <c r="G27" s="25" t="s">
        <v>14</v>
      </c>
      <c r="H27" s="29">
        <v>64.5</v>
      </c>
      <c r="I27" s="29">
        <f t="shared" si="0"/>
        <v>19.349999999999998</v>
      </c>
      <c r="J27" s="29">
        <v>90</v>
      </c>
      <c r="K27" s="44">
        <f t="shared" si="1"/>
        <v>27</v>
      </c>
      <c r="L27" s="44">
        <v>78.8</v>
      </c>
      <c r="M27" s="44">
        <f t="shared" si="4"/>
        <v>31.52</v>
      </c>
      <c r="N27" s="45">
        <f t="shared" si="5"/>
        <v>77.86999999999999</v>
      </c>
      <c r="O27" s="59">
        <v>3</v>
      </c>
      <c r="P27" s="59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X27"/>
  <sheetViews>
    <sheetView workbookViewId="0" topLeftCell="A1">
      <selection activeCell="A28" sqref="A28:IV33"/>
    </sheetView>
  </sheetViews>
  <sheetFormatPr defaultColWidth="9.00390625" defaultRowHeight="14.25"/>
  <cols>
    <col min="1" max="1" width="5.50390625" style="4" customWidth="1"/>
    <col min="2" max="2" width="11.25390625" style="28" customWidth="1"/>
    <col min="3" max="3" width="9.625" style="4" customWidth="1"/>
    <col min="4" max="4" width="9.875" style="4" customWidth="1"/>
    <col min="5" max="5" width="13.125" style="4" customWidth="1"/>
    <col min="6" max="6" width="9.25390625" style="4" customWidth="1"/>
    <col min="7" max="7" width="5.75390625" style="5" customWidth="1"/>
    <col min="8" max="13" width="9.875" style="5" customWidth="1"/>
    <col min="14" max="14" width="9.00390625" style="6" customWidth="1"/>
    <col min="15" max="16" width="7.375" style="4" customWidth="1"/>
    <col min="17" max="206" width="9.00390625" style="7" customWidth="1"/>
    <col min="207" max="16384" width="9.00390625" style="8" customWidth="1"/>
  </cols>
  <sheetData>
    <row r="1" spans="1:16" ht="24" customHeight="1">
      <c r="A1" s="62" t="s">
        <v>466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2" customFormat="1" ht="24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38"/>
      <c r="L3" s="39"/>
      <c r="M3" s="66" t="s">
        <v>1</v>
      </c>
      <c r="N3" s="66"/>
      <c r="O3" s="66"/>
      <c r="P3" s="66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9" t="s">
        <v>29</v>
      </c>
      <c r="E4" s="9" t="s">
        <v>4</v>
      </c>
      <c r="F4" s="9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18.75" customHeight="1">
      <c r="A5" s="50">
        <v>1</v>
      </c>
      <c r="B5" s="27" t="s">
        <v>402</v>
      </c>
      <c r="C5" s="25" t="s">
        <v>17</v>
      </c>
      <c r="D5" s="24" t="s">
        <v>403</v>
      </c>
      <c r="E5" s="25" t="s">
        <v>404</v>
      </c>
      <c r="F5" s="25" t="s">
        <v>405</v>
      </c>
      <c r="G5" s="25" t="s">
        <v>14</v>
      </c>
      <c r="H5" s="29">
        <v>70</v>
      </c>
      <c r="I5" s="29">
        <f aca="true" t="shared" si="0" ref="I5:I27">H5*0.3</f>
        <v>21</v>
      </c>
      <c r="J5" s="29">
        <v>88</v>
      </c>
      <c r="K5" s="44">
        <f aca="true" t="shared" si="1" ref="K5:K27">J5*0.3</f>
        <v>26.4</v>
      </c>
      <c r="L5" s="44">
        <v>83.4</v>
      </c>
      <c r="M5" s="44">
        <f aca="true" t="shared" si="2" ref="M5:M26">L5*0.4</f>
        <v>33.36000000000001</v>
      </c>
      <c r="N5" s="45">
        <f aca="true" t="shared" si="3" ref="N5:N26">I5+K5+M5</f>
        <v>80.76</v>
      </c>
      <c r="O5" s="57">
        <v>1</v>
      </c>
      <c r="P5" s="58" t="s">
        <v>647</v>
      </c>
    </row>
    <row r="6" spans="1:16" s="3" customFormat="1" ht="18.75" customHeight="1">
      <c r="A6" s="50">
        <v>2</v>
      </c>
      <c r="B6" s="27" t="s">
        <v>402</v>
      </c>
      <c r="C6" s="25" t="s">
        <v>17</v>
      </c>
      <c r="D6" s="24" t="s">
        <v>403</v>
      </c>
      <c r="E6" s="25" t="s">
        <v>406</v>
      </c>
      <c r="F6" s="25" t="s">
        <v>407</v>
      </c>
      <c r="G6" s="25" t="s">
        <v>14</v>
      </c>
      <c r="H6" s="29">
        <v>71.5</v>
      </c>
      <c r="I6" s="29">
        <f t="shared" si="0"/>
        <v>21.45</v>
      </c>
      <c r="J6" s="29">
        <v>86.5</v>
      </c>
      <c r="K6" s="44">
        <f t="shared" si="1"/>
        <v>25.95</v>
      </c>
      <c r="L6" s="44">
        <v>81.78</v>
      </c>
      <c r="M6" s="44">
        <f t="shared" si="2"/>
        <v>32.712</v>
      </c>
      <c r="N6" s="45">
        <f t="shared" si="3"/>
        <v>80.112</v>
      </c>
      <c r="O6" s="59">
        <v>2</v>
      </c>
      <c r="P6" s="58" t="s">
        <v>647</v>
      </c>
    </row>
    <row r="7" spans="1:16" s="3" customFormat="1" ht="18.75" customHeight="1">
      <c r="A7" s="50">
        <v>3</v>
      </c>
      <c r="B7" s="27" t="s">
        <v>402</v>
      </c>
      <c r="C7" s="25" t="s">
        <v>17</v>
      </c>
      <c r="D7" s="24" t="s">
        <v>403</v>
      </c>
      <c r="E7" s="25" t="s">
        <v>408</v>
      </c>
      <c r="F7" s="25" t="s">
        <v>409</v>
      </c>
      <c r="G7" s="25" t="s">
        <v>14</v>
      </c>
      <c r="H7" s="29">
        <v>65.5</v>
      </c>
      <c r="I7" s="29">
        <f t="shared" si="0"/>
        <v>19.65</v>
      </c>
      <c r="J7" s="29">
        <v>89.5</v>
      </c>
      <c r="K7" s="44">
        <f t="shared" si="1"/>
        <v>26.849999999999998</v>
      </c>
      <c r="L7" s="44">
        <v>80.34</v>
      </c>
      <c r="M7" s="44">
        <f t="shared" si="2"/>
        <v>32.136</v>
      </c>
      <c r="N7" s="45">
        <f t="shared" si="3"/>
        <v>78.636</v>
      </c>
      <c r="O7" s="59">
        <v>3</v>
      </c>
      <c r="P7" s="58"/>
    </row>
    <row r="8" spans="1:16" s="3" customFormat="1" ht="18.75" customHeight="1">
      <c r="A8" s="50">
        <v>4</v>
      </c>
      <c r="B8" s="27" t="s">
        <v>402</v>
      </c>
      <c r="C8" s="25" t="s">
        <v>17</v>
      </c>
      <c r="D8" s="24" t="s">
        <v>403</v>
      </c>
      <c r="E8" s="25" t="s">
        <v>410</v>
      </c>
      <c r="F8" s="25" t="s">
        <v>411</v>
      </c>
      <c r="G8" s="25" t="s">
        <v>14</v>
      </c>
      <c r="H8" s="29">
        <v>74</v>
      </c>
      <c r="I8" s="29">
        <f t="shared" si="0"/>
        <v>22.2</v>
      </c>
      <c r="J8" s="29">
        <v>80.5</v>
      </c>
      <c r="K8" s="44">
        <f t="shared" si="1"/>
        <v>24.15</v>
      </c>
      <c r="L8" s="44">
        <v>80.12</v>
      </c>
      <c r="M8" s="44">
        <f t="shared" si="2"/>
        <v>32.048</v>
      </c>
      <c r="N8" s="45">
        <f t="shared" si="3"/>
        <v>78.398</v>
      </c>
      <c r="O8" s="59">
        <v>4</v>
      </c>
      <c r="P8" s="58"/>
    </row>
    <row r="9" spans="1:16" s="3" customFormat="1" ht="18.75" customHeight="1">
      <c r="A9" s="50">
        <v>5</v>
      </c>
      <c r="B9" s="27" t="s">
        <v>412</v>
      </c>
      <c r="C9" s="25" t="s">
        <v>17</v>
      </c>
      <c r="D9" s="24" t="s">
        <v>413</v>
      </c>
      <c r="E9" s="25" t="s">
        <v>414</v>
      </c>
      <c r="F9" s="25" t="s">
        <v>415</v>
      </c>
      <c r="G9" s="25" t="s">
        <v>14</v>
      </c>
      <c r="H9" s="29">
        <v>76</v>
      </c>
      <c r="I9" s="29">
        <f t="shared" si="0"/>
        <v>22.8</v>
      </c>
      <c r="J9" s="29">
        <v>78</v>
      </c>
      <c r="K9" s="44">
        <f t="shared" si="1"/>
        <v>23.4</v>
      </c>
      <c r="L9" s="44">
        <v>82</v>
      </c>
      <c r="M9" s="44">
        <f t="shared" si="2"/>
        <v>32.800000000000004</v>
      </c>
      <c r="N9" s="45">
        <f t="shared" si="3"/>
        <v>79</v>
      </c>
      <c r="O9" s="59">
        <v>1</v>
      </c>
      <c r="P9" s="58" t="s">
        <v>647</v>
      </c>
    </row>
    <row r="10" spans="1:16" s="3" customFormat="1" ht="18.75" customHeight="1">
      <c r="A10" s="50">
        <v>6</v>
      </c>
      <c r="B10" s="27" t="s">
        <v>412</v>
      </c>
      <c r="C10" s="25" t="s">
        <v>17</v>
      </c>
      <c r="D10" s="24" t="s">
        <v>413</v>
      </c>
      <c r="E10" s="25" t="s">
        <v>416</v>
      </c>
      <c r="F10" s="25" t="s">
        <v>417</v>
      </c>
      <c r="G10" s="25" t="s">
        <v>14</v>
      </c>
      <c r="H10" s="29">
        <v>64.5</v>
      </c>
      <c r="I10" s="29">
        <f t="shared" si="0"/>
        <v>19.349999999999998</v>
      </c>
      <c r="J10" s="29">
        <v>87.5</v>
      </c>
      <c r="K10" s="44">
        <f t="shared" si="1"/>
        <v>26.25</v>
      </c>
      <c r="L10" s="44">
        <v>77.38</v>
      </c>
      <c r="M10" s="44">
        <f t="shared" si="2"/>
        <v>30.951999999999998</v>
      </c>
      <c r="N10" s="45">
        <f t="shared" si="3"/>
        <v>76.55199999999999</v>
      </c>
      <c r="O10" s="59">
        <v>2</v>
      </c>
      <c r="P10" s="58"/>
    </row>
    <row r="11" spans="1:206" s="2" customFormat="1" ht="18.75" customHeight="1">
      <c r="A11" s="50">
        <v>7</v>
      </c>
      <c r="B11" s="27" t="s">
        <v>418</v>
      </c>
      <c r="C11" s="25" t="s">
        <v>17</v>
      </c>
      <c r="D11" s="24" t="s">
        <v>419</v>
      </c>
      <c r="E11" s="25" t="s">
        <v>422</v>
      </c>
      <c r="F11" s="25" t="s">
        <v>423</v>
      </c>
      <c r="G11" s="25" t="s">
        <v>14</v>
      </c>
      <c r="H11" s="29">
        <v>75.5</v>
      </c>
      <c r="I11" s="29">
        <f t="shared" si="0"/>
        <v>22.65</v>
      </c>
      <c r="J11" s="29">
        <v>77</v>
      </c>
      <c r="K11" s="44">
        <f t="shared" si="1"/>
        <v>23.099999999999998</v>
      </c>
      <c r="L11" s="44">
        <v>81.14</v>
      </c>
      <c r="M11" s="44">
        <f t="shared" si="2"/>
        <v>32.456</v>
      </c>
      <c r="N11" s="45">
        <f t="shared" si="3"/>
        <v>78.206</v>
      </c>
      <c r="O11" s="59">
        <v>1</v>
      </c>
      <c r="P11" s="58" t="s">
        <v>647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</row>
    <row r="12" spans="1:16" s="3" customFormat="1" ht="18.75" customHeight="1">
      <c r="A12" s="50">
        <v>8</v>
      </c>
      <c r="B12" s="27" t="s">
        <v>418</v>
      </c>
      <c r="C12" s="25" t="s">
        <v>17</v>
      </c>
      <c r="D12" s="24" t="s">
        <v>419</v>
      </c>
      <c r="E12" s="25" t="s">
        <v>420</v>
      </c>
      <c r="F12" s="25" t="s">
        <v>421</v>
      </c>
      <c r="G12" s="25" t="s">
        <v>14</v>
      </c>
      <c r="H12" s="29">
        <v>73.5</v>
      </c>
      <c r="I12" s="29">
        <f t="shared" si="0"/>
        <v>22.05</v>
      </c>
      <c r="J12" s="29">
        <v>81</v>
      </c>
      <c r="K12" s="44">
        <f t="shared" si="1"/>
        <v>24.3</v>
      </c>
      <c r="L12" s="44">
        <v>77.76</v>
      </c>
      <c r="M12" s="44">
        <f t="shared" si="2"/>
        <v>31.104000000000003</v>
      </c>
      <c r="N12" s="45">
        <f t="shared" si="3"/>
        <v>77.45400000000001</v>
      </c>
      <c r="O12" s="59">
        <v>2</v>
      </c>
      <c r="P12" s="58"/>
    </row>
    <row r="13" spans="1:16" s="3" customFormat="1" ht="18.75" customHeight="1">
      <c r="A13" s="50">
        <v>9</v>
      </c>
      <c r="B13" s="27" t="s">
        <v>418</v>
      </c>
      <c r="C13" s="25" t="s">
        <v>17</v>
      </c>
      <c r="D13" s="24" t="s">
        <v>419</v>
      </c>
      <c r="E13" s="25" t="s">
        <v>424</v>
      </c>
      <c r="F13" s="25" t="s">
        <v>425</v>
      </c>
      <c r="G13" s="25" t="s">
        <v>14</v>
      </c>
      <c r="H13" s="29">
        <v>78</v>
      </c>
      <c r="I13" s="29">
        <f t="shared" si="0"/>
        <v>23.4</v>
      </c>
      <c r="J13" s="29">
        <v>74.5</v>
      </c>
      <c r="K13" s="44">
        <f t="shared" si="1"/>
        <v>22.349999999999998</v>
      </c>
      <c r="L13" s="44">
        <v>77.98</v>
      </c>
      <c r="M13" s="44">
        <f t="shared" si="2"/>
        <v>31.192000000000004</v>
      </c>
      <c r="N13" s="45">
        <f t="shared" si="3"/>
        <v>76.94200000000001</v>
      </c>
      <c r="O13" s="59">
        <v>3</v>
      </c>
      <c r="P13" s="58"/>
    </row>
    <row r="14" spans="1:16" s="3" customFormat="1" ht="18.75" customHeight="1">
      <c r="A14" s="50">
        <v>10</v>
      </c>
      <c r="B14" s="27" t="s">
        <v>426</v>
      </c>
      <c r="C14" s="25" t="s">
        <v>17</v>
      </c>
      <c r="D14" s="24" t="s">
        <v>427</v>
      </c>
      <c r="E14" s="25" t="s">
        <v>428</v>
      </c>
      <c r="F14" s="25" t="s">
        <v>429</v>
      </c>
      <c r="G14" s="25" t="s">
        <v>14</v>
      </c>
      <c r="H14" s="29">
        <v>80</v>
      </c>
      <c r="I14" s="29">
        <f t="shared" si="0"/>
        <v>24</v>
      </c>
      <c r="J14" s="29">
        <v>78</v>
      </c>
      <c r="K14" s="44">
        <f t="shared" si="1"/>
        <v>23.4</v>
      </c>
      <c r="L14" s="44">
        <v>82.58</v>
      </c>
      <c r="M14" s="44">
        <f t="shared" si="2"/>
        <v>33.032000000000004</v>
      </c>
      <c r="N14" s="45">
        <f t="shared" si="3"/>
        <v>80.432</v>
      </c>
      <c r="O14" s="59">
        <v>1</v>
      </c>
      <c r="P14" s="58" t="s">
        <v>647</v>
      </c>
    </row>
    <row r="15" spans="1:16" s="3" customFormat="1" ht="18.75" customHeight="1">
      <c r="A15" s="50">
        <v>11</v>
      </c>
      <c r="B15" s="27" t="s">
        <v>426</v>
      </c>
      <c r="C15" s="25" t="s">
        <v>17</v>
      </c>
      <c r="D15" s="24" t="s">
        <v>427</v>
      </c>
      <c r="E15" s="25" t="s">
        <v>430</v>
      </c>
      <c r="F15" s="25" t="s">
        <v>431</v>
      </c>
      <c r="G15" s="25" t="s">
        <v>14</v>
      </c>
      <c r="H15" s="29">
        <v>60</v>
      </c>
      <c r="I15" s="29">
        <f t="shared" si="0"/>
        <v>18</v>
      </c>
      <c r="J15" s="29">
        <v>86.5</v>
      </c>
      <c r="K15" s="44">
        <f t="shared" si="1"/>
        <v>25.95</v>
      </c>
      <c r="L15" s="44">
        <v>80.24</v>
      </c>
      <c r="M15" s="44">
        <f t="shared" si="2"/>
        <v>32.096</v>
      </c>
      <c r="N15" s="45">
        <f t="shared" si="3"/>
        <v>76.04599999999999</v>
      </c>
      <c r="O15" s="59">
        <v>2</v>
      </c>
      <c r="P15" s="58"/>
    </row>
    <row r="16" spans="1:206" s="3" customFormat="1" ht="18.75" customHeight="1">
      <c r="A16" s="50">
        <v>12</v>
      </c>
      <c r="B16" s="27" t="s">
        <v>196</v>
      </c>
      <c r="C16" s="25" t="s">
        <v>17</v>
      </c>
      <c r="D16" s="24" t="s">
        <v>432</v>
      </c>
      <c r="E16" s="25" t="s">
        <v>433</v>
      </c>
      <c r="F16" s="25" t="s">
        <v>434</v>
      </c>
      <c r="G16" s="25" t="s">
        <v>14</v>
      </c>
      <c r="H16" s="29">
        <v>81</v>
      </c>
      <c r="I16" s="29">
        <f t="shared" si="0"/>
        <v>24.3</v>
      </c>
      <c r="J16" s="29">
        <v>77</v>
      </c>
      <c r="K16" s="44">
        <f t="shared" si="1"/>
        <v>23.099999999999998</v>
      </c>
      <c r="L16" s="44">
        <v>81.96</v>
      </c>
      <c r="M16" s="44">
        <f t="shared" si="2"/>
        <v>32.784</v>
      </c>
      <c r="N16" s="45">
        <f t="shared" si="3"/>
        <v>80.184</v>
      </c>
      <c r="O16" s="59">
        <v>1</v>
      </c>
      <c r="P16" s="59" t="s">
        <v>647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</row>
    <row r="17" spans="1:16" s="2" customFormat="1" ht="18.75" customHeight="1">
      <c r="A17" s="50">
        <v>13</v>
      </c>
      <c r="B17" s="27" t="s">
        <v>196</v>
      </c>
      <c r="C17" s="25" t="s">
        <v>17</v>
      </c>
      <c r="D17" s="24" t="s">
        <v>432</v>
      </c>
      <c r="E17" s="25" t="s">
        <v>435</v>
      </c>
      <c r="F17" s="25" t="s">
        <v>436</v>
      </c>
      <c r="G17" s="25" t="s">
        <v>14</v>
      </c>
      <c r="H17" s="29">
        <v>69.5</v>
      </c>
      <c r="I17" s="29">
        <f t="shared" si="0"/>
        <v>20.849999999999998</v>
      </c>
      <c r="J17" s="29">
        <v>85.5</v>
      </c>
      <c r="K17" s="44">
        <f t="shared" si="1"/>
        <v>25.65</v>
      </c>
      <c r="L17" s="44">
        <v>77.3</v>
      </c>
      <c r="M17" s="44">
        <f t="shared" si="2"/>
        <v>30.92</v>
      </c>
      <c r="N17" s="45">
        <f t="shared" si="3"/>
        <v>77.42</v>
      </c>
      <c r="O17" s="59">
        <v>2</v>
      </c>
      <c r="P17" s="59"/>
    </row>
    <row r="18" spans="1:16" s="3" customFormat="1" ht="18.75" customHeight="1">
      <c r="A18" s="50">
        <v>14</v>
      </c>
      <c r="B18" s="27" t="s">
        <v>437</v>
      </c>
      <c r="C18" s="25" t="s">
        <v>17</v>
      </c>
      <c r="D18" s="24" t="s">
        <v>438</v>
      </c>
      <c r="E18" s="25" t="s">
        <v>439</v>
      </c>
      <c r="F18" s="25" t="s">
        <v>440</v>
      </c>
      <c r="G18" s="25" t="s">
        <v>14</v>
      </c>
      <c r="H18" s="29">
        <v>74</v>
      </c>
      <c r="I18" s="29">
        <f t="shared" si="0"/>
        <v>22.2</v>
      </c>
      <c r="J18" s="29">
        <v>88.5</v>
      </c>
      <c r="K18" s="44">
        <f t="shared" si="1"/>
        <v>26.55</v>
      </c>
      <c r="L18" s="44">
        <v>80.46</v>
      </c>
      <c r="M18" s="44">
        <f t="shared" si="2"/>
        <v>32.184</v>
      </c>
      <c r="N18" s="45">
        <f t="shared" si="3"/>
        <v>80.934</v>
      </c>
      <c r="O18" s="59">
        <v>1</v>
      </c>
      <c r="P18" s="58" t="s">
        <v>647</v>
      </c>
    </row>
    <row r="19" spans="1:16" s="3" customFormat="1" ht="18.75" customHeight="1">
      <c r="A19" s="50">
        <v>15</v>
      </c>
      <c r="B19" s="27" t="s">
        <v>437</v>
      </c>
      <c r="C19" s="25" t="s">
        <v>17</v>
      </c>
      <c r="D19" s="24" t="s">
        <v>438</v>
      </c>
      <c r="E19" s="25" t="s">
        <v>441</v>
      </c>
      <c r="F19" s="25" t="s">
        <v>442</v>
      </c>
      <c r="G19" s="25" t="s">
        <v>14</v>
      </c>
      <c r="H19" s="29">
        <v>71</v>
      </c>
      <c r="I19" s="29">
        <f t="shared" si="0"/>
        <v>21.3</v>
      </c>
      <c r="J19" s="29">
        <v>89</v>
      </c>
      <c r="K19" s="44">
        <f t="shared" si="1"/>
        <v>26.7</v>
      </c>
      <c r="L19" s="44">
        <v>81.06</v>
      </c>
      <c r="M19" s="44">
        <f t="shared" si="2"/>
        <v>32.424</v>
      </c>
      <c r="N19" s="45">
        <f t="shared" si="3"/>
        <v>80.424</v>
      </c>
      <c r="O19" s="59">
        <v>2</v>
      </c>
      <c r="P19" s="58"/>
    </row>
    <row r="20" spans="1:16" s="3" customFormat="1" ht="18.75" customHeight="1">
      <c r="A20" s="50">
        <v>16</v>
      </c>
      <c r="B20" s="27" t="s">
        <v>443</v>
      </c>
      <c r="C20" s="25" t="s">
        <v>17</v>
      </c>
      <c r="D20" s="24" t="s">
        <v>444</v>
      </c>
      <c r="E20" s="25" t="s">
        <v>447</v>
      </c>
      <c r="F20" s="25" t="s">
        <v>448</v>
      </c>
      <c r="G20" s="25" t="s">
        <v>14</v>
      </c>
      <c r="H20" s="29">
        <v>75</v>
      </c>
      <c r="I20" s="29">
        <f t="shared" si="0"/>
        <v>22.5</v>
      </c>
      <c r="J20" s="29">
        <v>90.5</v>
      </c>
      <c r="K20" s="44">
        <f t="shared" si="1"/>
        <v>27.15</v>
      </c>
      <c r="L20" s="44">
        <v>81.14</v>
      </c>
      <c r="M20" s="44">
        <f t="shared" si="2"/>
        <v>32.456</v>
      </c>
      <c r="N20" s="45">
        <f t="shared" si="3"/>
        <v>82.106</v>
      </c>
      <c r="O20" s="59">
        <v>1</v>
      </c>
      <c r="P20" s="58" t="s">
        <v>647</v>
      </c>
    </row>
    <row r="21" spans="1:16" s="3" customFormat="1" ht="18.75" customHeight="1">
      <c r="A21" s="50">
        <v>17</v>
      </c>
      <c r="B21" s="27" t="s">
        <v>443</v>
      </c>
      <c r="C21" s="25" t="s">
        <v>17</v>
      </c>
      <c r="D21" s="24" t="s">
        <v>444</v>
      </c>
      <c r="E21" s="25" t="s">
        <v>445</v>
      </c>
      <c r="F21" s="25" t="s">
        <v>446</v>
      </c>
      <c r="G21" s="25" t="s">
        <v>14</v>
      </c>
      <c r="H21" s="29">
        <v>76</v>
      </c>
      <c r="I21" s="29">
        <f t="shared" si="0"/>
        <v>22.8</v>
      </c>
      <c r="J21" s="29">
        <v>90</v>
      </c>
      <c r="K21" s="44">
        <f t="shared" si="1"/>
        <v>27</v>
      </c>
      <c r="L21" s="44">
        <v>79.56</v>
      </c>
      <c r="M21" s="44">
        <f t="shared" si="2"/>
        <v>31.824</v>
      </c>
      <c r="N21" s="45">
        <f t="shared" si="3"/>
        <v>81.624</v>
      </c>
      <c r="O21" s="59">
        <v>2</v>
      </c>
      <c r="P21" s="58"/>
    </row>
    <row r="22" spans="1:16" s="3" customFormat="1" ht="18.75" customHeight="1">
      <c r="A22" s="50">
        <v>18</v>
      </c>
      <c r="B22" s="27" t="s">
        <v>208</v>
      </c>
      <c r="C22" s="25" t="s">
        <v>17</v>
      </c>
      <c r="D22" s="24" t="s">
        <v>449</v>
      </c>
      <c r="E22" s="25" t="s">
        <v>450</v>
      </c>
      <c r="F22" s="25" t="s">
        <v>451</v>
      </c>
      <c r="G22" s="25" t="s">
        <v>14</v>
      </c>
      <c r="H22" s="29">
        <v>67.5</v>
      </c>
      <c r="I22" s="29">
        <f t="shared" si="0"/>
        <v>20.25</v>
      </c>
      <c r="J22" s="29">
        <v>92</v>
      </c>
      <c r="K22" s="44">
        <f t="shared" si="1"/>
        <v>27.599999999999998</v>
      </c>
      <c r="L22" s="44">
        <v>79.8</v>
      </c>
      <c r="M22" s="44">
        <f t="shared" si="2"/>
        <v>31.92</v>
      </c>
      <c r="N22" s="45">
        <f t="shared" si="3"/>
        <v>79.77</v>
      </c>
      <c r="O22" s="59">
        <v>1</v>
      </c>
      <c r="P22" s="58" t="s">
        <v>647</v>
      </c>
    </row>
    <row r="23" spans="1:206" s="3" customFormat="1" ht="18.75" customHeight="1">
      <c r="A23" s="50">
        <v>19</v>
      </c>
      <c r="B23" s="27" t="s">
        <v>208</v>
      </c>
      <c r="C23" s="25" t="s">
        <v>17</v>
      </c>
      <c r="D23" s="24" t="s">
        <v>449</v>
      </c>
      <c r="E23" s="25" t="s">
        <v>452</v>
      </c>
      <c r="F23" s="25" t="s">
        <v>453</v>
      </c>
      <c r="G23" s="25" t="s">
        <v>14</v>
      </c>
      <c r="H23" s="29">
        <v>69.5</v>
      </c>
      <c r="I23" s="29">
        <f t="shared" si="0"/>
        <v>20.849999999999998</v>
      </c>
      <c r="J23" s="29">
        <v>88</v>
      </c>
      <c r="K23" s="44">
        <f t="shared" si="1"/>
        <v>26.4</v>
      </c>
      <c r="L23" s="44">
        <v>77.3</v>
      </c>
      <c r="M23" s="44">
        <f t="shared" si="2"/>
        <v>30.92</v>
      </c>
      <c r="N23" s="45">
        <f t="shared" si="3"/>
        <v>78.17</v>
      </c>
      <c r="O23" s="59">
        <v>2</v>
      </c>
      <c r="P23" s="5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1:16" s="3" customFormat="1" ht="18.75" customHeight="1">
      <c r="A24" s="50">
        <v>20</v>
      </c>
      <c r="B24" s="27" t="s">
        <v>454</v>
      </c>
      <c r="C24" s="25" t="s">
        <v>17</v>
      </c>
      <c r="D24" s="24" t="s">
        <v>455</v>
      </c>
      <c r="E24" s="25" t="s">
        <v>456</v>
      </c>
      <c r="F24" s="25" t="s">
        <v>457</v>
      </c>
      <c r="G24" s="25" t="s">
        <v>14</v>
      </c>
      <c r="H24" s="29">
        <v>72</v>
      </c>
      <c r="I24" s="29">
        <f t="shared" si="0"/>
        <v>21.599999999999998</v>
      </c>
      <c r="J24" s="29">
        <v>87.5</v>
      </c>
      <c r="K24" s="44">
        <f t="shared" si="1"/>
        <v>26.25</v>
      </c>
      <c r="L24" s="44">
        <v>80.32</v>
      </c>
      <c r="M24" s="44">
        <f t="shared" si="2"/>
        <v>32.128</v>
      </c>
      <c r="N24" s="45">
        <f t="shared" si="3"/>
        <v>79.978</v>
      </c>
      <c r="O24" s="59">
        <v>1</v>
      </c>
      <c r="P24" s="58" t="s">
        <v>647</v>
      </c>
    </row>
    <row r="25" spans="1:16" s="3" customFormat="1" ht="18.75" customHeight="1">
      <c r="A25" s="50">
        <v>21</v>
      </c>
      <c r="B25" s="27" t="s">
        <v>454</v>
      </c>
      <c r="C25" s="25" t="s">
        <v>17</v>
      </c>
      <c r="D25" s="24" t="s">
        <v>455</v>
      </c>
      <c r="E25" s="25" t="s">
        <v>458</v>
      </c>
      <c r="F25" s="25" t="s">
        <v>459</v>
      </c>
      <c r="G25" s="25" t="s">
        <v>14</v>
      </c>
      <c r="H25" s="29">
        <v>69.5</v>
      </c>
      <c r="I25" s="29">
        <f t="shared" si="0"/>
        <v>20.849999999999998</v>
      </c>
      <c r="J25" s="29">
        <v>79</v>
      </c>
      <c r="K25" s="44">
        <f t="shared" si="1"/>
        <v>23.7</v>
      </c>
      <c r="L25" s="44">
        <v>80.6</v>
      </c>
      <c r="M25" s="44">
        <f t="shared" si="2"/>
        <v>32.24</v>
      </c>
      <c r="N25" s="45">
        <f t="shared" si="3"/>
        <v>76.78999999999999</v>
      </c>
      <c r="O25" s="59">
        <v>2</v>
      </c>
      <c r="P25" s="58"/>
    </row>
    <row r="26" spans="1:206" s="2" customFormat="1" ht="18.75" customHeight="1">
      <c r="A26" s="50">
        <v>22</v>
      </c>
      <c r="B26" s="27" t="s">
        <v>460</v>
      </c>
      <c r="C26" s="25" t="s">
        <v>17</v>
      </c>
      <c r="D26" s="24" t="s">
        <v>461</v>
      </c>
      <c r="E26" s="25" t="s">
        <v>462</v>
      </c>
      <c r="F26" s="25" t="s">
        <v>463</v>
      </c>
      <c r="G26" s="25" t="s">
        <v>14</v>
      </c>
      <c r="H26" s="29">
        <v>66.5</v>
      </c>
      <c r="I26" s="29">
        <f t="shared" si="0"/>
        <v>19.95</v>
      </c>
      <c r="J26" s="29">
        <v>90</v>
      </c>
      <c r="K26" s="44">
        <f t="shared" si="1"/>
        <v>27</v>
      </c>
      <c r="L26" s="44">
        <v>79.48</v>
      </c>
      <c r="M26" s="44">
        <f t="shared" si="2"/>
        <v>31.792</v>
      </c>
      <c r="N26" s="45">
        <f t="shared" si="3"/>
        <v>78.742</v>
      </c>
      <c r="O26" s="59">
        <v>1</v>
      </c>
      <c r="P26" s="5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16" s="2" customFormat="1" ht="18.75" customHeight="1">
      <c r="A27" s="50">
        <v>23</v>
      </c>
      <c r="B27" s="27" t="s">
        <v>460</v>
      </c>
      <c r="C27" s="25" t="s">
        <v>17</v>
      </c>
      <c r="D27" s="24" t="s">
        <v>461</v>
      </c>
      <c r="E27" s="25" t="s">
        <v>464</v>
      </c>
      <c r="F27" s="25" t="s">
        <v>465</v>
      </c>
      <c r="G27" s="25" t="s">
        <v>14</v>
      </c>
      <c r="H27" s="29">
        <v>79.5</v>
      </c>
      <c r="I27" s="29">
        <f t="shared" si="0"/>
        <v>23.849999999999998</v>
      </c>
      <c r="J27" s="29">
        <v>75</v>
      </c>
      <c r="K27" s="44">
        <f t="shared" si="1"/>
        <v>22.5</v>
      </c>
      <c r="L27" s="44" t="s">
        <v>645</v>
      </c>
      <c r="M27" s="44" t="s">
        <v>645</v>
      </c>
      <c r="N27" s="44" t="s">
        <v>645</v>
      </c>
      <c r="O27" s="59"/>
      <c r="P27" s="59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7" sqref="A27:IV34"/>
    </sheetView>
  </sheetViews>
  <sheetFormatPr defaultColWidth="9.00390625" defaultRowHeight="14.25"/>
  <cols>
    <col min="1" max="1" width="5.875" style="4" customWidth="1"/>
    <col min="2" max="2" width="12.125" style="28" customWidth="1"/>
    <col min="3" max="3" width="12.375" style="4" customWidth="1"/>
    <col min="4" max="4" width="10.125" style="4" customWidth="1"/>
    <col min="5" max="5" width="13.00390625" style="4" customWidth="1"/>
    <col min="6" max="6" width="8.125" style="4" customWidth="1"/>
    <col min="7" max="7" width="5.875" style="5" customWidth="1"/>
    <col min="8" max="13" width="9.375" style="5" customWidth="1"/>
    <col min="14" max="14" width="9.00390625" style="49" customWidth="1"/>
    <col min="15" max="15" width="7.125" style="4" customWidth="1"/>
    <col min="16" max="206" width="9.00390625" style="7" customWidth="1"/>
    <col min="207" max="16384" width="9.00390625" style="8" customWidth="1"/>
  </cols>
  <sheetData>
    <row r="1" spans="1:16" ht="24" customHeight="1">
      <c r="A1" s="62" t="s">
        <v>522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2" customFormat="1" ht="24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13"/>
      <c r="L3" s="14"/>
      <c r="M3" s="66" t="s">
        <v>1</v>
      </c>
      <c r="N3" s="66"/>
      <c r="O3" s="66"/>
      <c r="P3" s="66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9" t="s">
        <v>29</v>
      </c>
      <c r="E4" s="9" t="s">
        <v>4</v>
      </c>
      <c r="F4" s="9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48" t="s">
        <v>11</v>
      </c>
      <c r="O4" s="31" t="s">
        <v>12</v>
      </c>
      <c r="P4" s="31" t="s">
        <v>13</v>
      </c>
    </row>
    <row r="5" spans="1:16" s="3" customFormat="1" ht="19.5" customHeight="1">
      <c r="A5" s="50">
        <v>1</v>
      </c>
      <c r="B5" s="27" t="s">
        <v>52</v>
      </c>
      <c r="C5" s="25" t="s">
        <v>22</v>
      </c>
      <c r="D5" s="24" t="s">
        <v>467</v>
      </c>
      <c r="E5" s="25" t="s">
        <v>468</v>
      </c>
      <c r="F5" s="25" t="s">
        <v>469</v>
      </c>
      <c r="G5" s="25" t="s">
        <v>14</v>
      </c>
      <c r="H5" s="29">
        <v>81</v>
      </c>
      <c r="I5" s="29">
        <f aca="true" t="shared" si="0" ref="I5:I26">H5*0.3</f>
        <v>24.3</v>
      </c>
      <c r="J5" s="29">
        <v>96</v>
      </c>
      <c r="K5" s="46">
        <f aca="true" t="shared" si="1" ref="K5:K26">J5*0.3</f>
        <v>28.799999999999997</v>
      </c>
      <c r="L5" s="46">
        <v>83.2</v>
      </c>
      <c r="M5" s="46">
        <f>L5*0.4</f>
        <v>33.28</v>
      </c>
      <c r="N5" s="45">
        <f>I5+K5+M5</f>
        <v>86.38</v>
      </c>
      <c r="O5" s="57">
        <v>1</v>
      </c>
      <c r="P5" s="58" t="s">
        <v>647</v>
      </c>
    </row>
    <row r="6" spans="1:16" s="3" customFormat="1" ht="19.5" customHeight="1">
      <c r="A6" s="50">
        <v>2</v>
      </c>
      <c r="B6" s="27" t="s">
        <v>52</v>
      </c>
      <c r="C6" s="25" t="s">
        <v>22</v>
      </c>
      <c r="D6" s="24" t="s">
        <v>467</v>
      </c>
      <c r="E6" s="25" t="s">
        <v>470</v>
      </c>
      <c r="F6" s="25" t="s">
        <v>471</v>
      </c>
      <c r="G6" s="25" t="s">
        <v>14</v>
      </c>
      <c r="H6" s="29">
        <v>83</v>
      </c>
      <c r="I6" s="29">
        <f t="shared" si="0"/>
        <v>24.9</v>
      </c>
      <c r="J6" s="29">
        <v>87</v>
      </c>
      <c r="K6" s="46">
        <f t="shared" si="1"/>
        <v>26.099999999999998</v>
      </c>
      <c r="L6" s="46" t="s">
        <v>650</v>
      </c>
      <c r="M6" s="46" t="s">
        <v>650</v>
      </c>
      <c r="N6" s="46" t="s">
        <v>650</v>
      </c>
      <c r="O6" s="57"/>
      <c r="P6" s="58"/>
    </row>
    <row r="7" spans="1:16" s="3" customFormat="1" ht="19.5" customHeight="1">
      <c r="A7" s="50">
        <v>3</v>
      </c>
      <c r="B7" s="27" t="s">
        <v>43</v>
      </c>
      <c r="C7" s="25" t="s">
        <v>22</v>
      </c>
      <c r="D7" s="24" t="s">
        <v>472</v>
      </c>
      <c r="E7" s="25" t="s">
        <v>473</v>
      </c>
      <c r="F7" s="25" t="s">
        <v>474</v>
      </c>
      <c r="G7" s="25" t="s">
        <v>14</v>
      </c>
      <c r="H7" s="29">
        <v>80.5</v>
      </c>
      <c r="I7" s="29">
        <f t="shared" si="0"/>
        <v>24.15</v>
      </c>
      <c r="J7" s="29">
        <v>88</v>
      </c>
      <c r="K7" s="46">
        <f t="shared" si="1"/>
        <v>26.4</v>
      </c>
      <c r="L7" s="46">
        <v>77.5</v>
      </c>
      <c r="M7" s="46">
        <f>L7*0.4</f>
        <v>31</v>
      </c>
      <c r="N7" s="45">
        <f>I7+K7+M7</f>
        <v>81.55</v>
      </c>
      <c r="O7" s="57">
        <v>1</v>
      </c>
      <c r="P7" s="58" t="s">
        <v>647</v>
      </c>
    </row>
    <row r="8" spans="1:16" s="3" customFormat="1" ht="19.5" customHeight="1">
      <c r="A8" s="50">
        <v>4</v>
      </c>
      <c r="B8" s="27" t="s">
        <v>43</v>
      </c>
      <c r="C8" s="23" t="s">
        <v>22</v>
      </c>
      <c r="D8" s="24" t="s">
        <v>472</v>
      </c>
      <c r="E8" s="23" t="s">
        <v>475</v>
      </c>
      <c r="F8" s="23" t="s">
        <v>476</v>
      </c>
      <c r="G8" s="23" t="s">
        <v>14</v>
      </c>
      <c r="H8" s="30">
        <v>77</v>
      </c>
      <c r="I8" s="29">
        <f t="shared" si="0"/>
        <v>23.099999999999998</v>
      </c>
      <c r="J8" s="30">
        <v>84</v>
      </c>
      <c r="K8" s="46">
        <f t="shared" si="1"/>
        <v>25.2</v>
      </c>
      <c r="L8" s="46" t="s">
        <v>650</v>
      </c>
      <c r="M8" s="46" t="s">
        <v>650</v>
      </c>
      <c r="N8" s="46" t="s">
        <v>650</v>
      </c>
      <c r="O8" s="57"/>
      <c r="P8" s="58"/>
    </row>
    <row r="9" spans="1:16" s="3" customFormat="1" ht="19.5" customHeight="1">
      <c r="A9" s="50">
        <v>5</v>
      </c>
      <c r="B9" s="27" t="s">
        <v>64</v>
      </c>
      <c r="C9" s="25" t="s">
        <v>22</v>
      </c>
      <c r="D9" s="24" t="s">
        <v>477</v>
      </c>
      <c r="E9" s="25" t="s">
        <v>478</v>
      </c>
      <c r="F9" s="25" t="s">
        <v>479</v>
      </c>
      <c r="G9" s="25" t="s">
        <v>14</v>
      </c>
      <c r="H9" s="29">
        <v>69.5</v>
      </c>
      <c r="I9" s="29">
        <f t="shared" si="0"/>
        <v>20.849999999999998</v>
      </c>
      <c r="J9" s="29">
        <v>91</v>
      </c>
      <c r="K9" s="46">
        <f t="shared" si="1"/>
        <v>27.3</v>
      </c>
      <c r="L9" s="46">
        <v>82.8</v>
      </c>
      <c r="M9" s="46">
        <f>L9*0.4</f>
        <v>33.12</v>
      </c>
      <c r="N9" s="45">
        <f>I9+K9+M9</f>
        <v>81.27</v>
      </c>
      <c r="O9" s="57">
        <v>1</v>
      </c>
      <c r="P9" s="58" t="s">
        <v>647</v>
      </c>
    </row>
    <row r="10" spans="1:16" s="3" customFormat="1" ht="19.5" customHeight="1">
      <c r="A10" s="50">
        <v>6</v>
      </c>
      <c r="B10" s="27" t="s">
        <v>64</v>
      </c>
      <c r="C10" s="25" t="s">
        <v>22</v>
      </c>
      <c r="D10" s="24" t="s">
        <v>477</v>
      </c>
      <c r="E10" s="25" t="s">
        <v>480</v>
      </c>
      <c r="F10" s="25" t="s">
        <v>481</v>
      </c>
      <c r="G10" s="25" t="s">
        <v>14</v>
      </c>
      <c r="H10" s="29">
        <v>73</v>
      </c>
      <c r="I10" s="29">
        <f t="shared" si="0"/>
        <v>21.9</v>
      </c>
      <c r="J10" s="29">
        <v>86</v>
      </c>
      <c r="K10" s="46">
        <f t="shared" si="1"/>
        <v>25.8</v>
      </c>
      <c r="L10" s="46">
        <v>83.3</v>
      </c>
      <c r="M10" s="46">
        <f>L10*0.4</f>
        <v>33.32</v>
      </c>
      <c r="N10" s="45">
        <f>I10+K10+M10</f>
        <v>81.02000000000001</v>
      </c>
      <c r="O10" s="57">
        <v>2</v>
      </c>
      <c r="P10" s="58"/>
    </row>
    <row r="11" spans="1:16" s="3" customFormat="1" ht="19.5" customHeight="1">
      <c r="A11" s="50">
        <v>7</v>
      </c>
      <c r="B11" s="27" t="s">
        <v>348</v>
      </c>
      <c r="C11" s="25" t="s">
        <v>22</v>
      </c>
      <c r="D11" s="24" t="s">
        <v>482</v>
      </c>
      <c r="E11" s="25" t="s">
        <v>483</v>
      </c>
      <c r="F11" s="25" t="s">
        <v>484</v>
      </c>
      <c r="G11" s="25" t="s">
        <v>14</v>
      </c>
      <c r="H11" s="29">
        <v>81</v>
      </c>
      <c r="I11" s="29">
        <f t="shared" si="0"/>
        <v>24.3</v>
      </c>
      <c r="J11" s="29">
        <v>88</v>
      </c>
      <c r="K11" s="46">
        <f t="shared" si="1"/>
        <v>26.4</v>
      </c>
      <c r="L11" s="46">
        <v>80.2</v>
      </c>
      <c r="M11" s="46">
        <f>L11*0.4</f>
        <v>32.080000000000005</v>
      </c>
      <c r="N11" s="45">
        <f>I11+K11+M11</f>
        <v>82.78</v>
      </c>
      <c r="O11" s="57">
        <v>1</v>
      </c>
      <c r="P11" s="58" t="s">
        <v>647</v>
      </c>
    </row>
    <row r="12" spans="1:16" s="3" customFormat="1" ht="19.5" customHeight="1">
      <c r="A12" s="50">
        <v>8</v>
      </c>
      <c r="B12" s="27" t="s">
        <v>348</v>
      </c>
      <c r="C12" s="25" t="s">
        <v>22</v>
      </c>
      <c r="D12" s="24" t="s">
        <v>482</v>
      </c>
      <c r="E12" s="25" t="s">
        <v>485</v>
      </c>
      <c r="F12" s="25" t="s">
        <v>486</v>
      </c>
      <c r="G12" s="25" t="s">
        <v>14</v>
      </c>
      <c r="H12" s="29">
        <v>79.5</v>
      </c>
      <c r="I12" s="29">
        <f t="shared" si="0"/>
        <v>23.849999999999998</v>
      </c>
      <c r="J12" s="29">
        <v>84</v>
      </c>
      <c r="K12" s="46">
        <f t="shared" si="1"/>
        <v>25.2</v>
      </c>
      <c r="L12" s="46">
        <v>78.8</v>
      </c>
      <c r="M12" s="46">
        <f>L12*0.4</f>
        <v>31.52</v>
      </c>
      <c r="N12" s="45">
        <f>I12+K12+M12</f>
        <v>80.57</v>
      </c>
      <c r="O12" s="57">
        <v>2</v>
      </c>
      <c r="P12" s="58"/>
    </row>
    <row r="13" spans="1:16" s="3" customFormat="1" ht="19.5" customHeight="1">
      <c r="A13" s="50">
        <v>9</v>
      </c>
      <c r="B13" s="27" t="s">
        <v>418</v>
      </c>
      <c r="C13" s="25" t="s">
        <v>22</v>
      </c>
      <c r="D13" s="24" t="s">
        <v>487</v>
      </c>
      <c r="E13" s="25" t="s">
        <v>488</v>
      </c>
      <c r="F13" s="25" t="s">
        <v>489</v>
      </c>
      <c r="G13" s="25" t="s">
        <v>14</v>
      </c>
      <c r="H13" s="29">
        <v>83.5</v>
      </c>
      <c r="I13" s="29">
        <f t="shared" si="0"/>
        <v>25.05</v>
      </c>
      <c r="J13" s="29">
        <v>93</v>
      </c>
      <c r="K13" s="46">
        <f t="shared" si="1"/>
        <v>27.9</v>
      </c>
      <c r="L13" s="46">
        <v>82.9</v>
      </c>
      <c r="M13" s="46">
        <f>L13*0.4</f>
        <v>33.160000000000004</v>
      </c>
      <c r="N13" s="45">
        <f>I13+K13+M13</f>
        <v>86.11000000000001</v>
      </c>
      <c r="O13" s="57">
        <v>1</v>
      </c>
      <c r="P13" s="58" t="s">
        <v>647</v>
      </c>
    </row>
    <row r="14" spans="1:16" s="3" customFormat="1" ht="19.5" customHeight="1">
      <c r="A14" s="50">
        <v>10</v>
      </c>
      <c r="B14" s="27" t="s">
        <v>418</v>
      </c>
      <c r="C14" s="25" t="s">
        <v>22</v>
      </c>
      <c r="D14" s="24" t="s">
        <v>487</v>
      </c>
      <c r="E14" s="25" t="s">
        <v>490</v>
      </c>
      <c r="F14" s="25" t="s">
        <v>491</v>
      </c>
      <c r="G14" s="25" t="s">
        <v>14</v>
      </c>
      <c r="H14" s="29">
        <v>71.5</v>
      </c>
      <c r="I14" s="29">
        <f t="shared" si="0"/>
        <v>21.45</v>
      </c>
      <c r="J14" s="29">
        <v>86</v>
      </c>
      <c r="K14" s="46">
        <f t="shared" si="1"/>
        <v>25.8</v>
      </c>
      <c r="L14" s="46" t="s">
        <v>650</v>
      </c>
      <c r="M14" s="46" t="s">
        <v>650</v>
      </c>
      <c r="N14" s="46" t="s">
        <v>650</v>
      </c>
      <c r="O14" s="57"/>
      <c r="P14" s="58"/>
    </row>
    <row r="15" spans="1:16" s="3" customFormat="1" ht="19.5" customHeight="1">
      <c r="A15" s="50">
        <v>12</v>
      </c>
      <c r="B15" s="27" t="s">
        <v>492</v>
      </c>
      <c r="C15" s="25" t="s">
        <v>22</v>
      </c>
      <c r="D15" s="24" t="s">
        <v>493</v>
      </c>
      <c r="E15" s="25" t="s">
        <v>496</v>
      </c>
      <c r="F15" s="25" t="s">
        <v>497</v>
      </c>
      <c r="G15" s="25" t="s">
        <v>14</v>
      </c>
      <c r="H15" s="29">
        <v>74.5</v>
      </c>
      <c r="I15" s="29">
        <f t="shared" si="0"/>
        <v>22.349999999999998</v>
      </c>
      <c r="J15" s="29">
        <v>85</v>
      </c>
      <c r="K15" s="46">
        <f t="shared" si="1"/>
        <v>25.5</v>
      </c>
      <c r="L15" s="46">
        <v>78.7</v>
      </c>
      <c r="M15" s="46">
        <f aca="true" t="shared" si="2" ref="M15:M21">L15*0.4</f>
        <v>31.480000000000004</v>
      </c>
      <c r="N15" s="45">
        <f aca="true" t="shared" si="3" ref="N15:N21">I15+K15+M15</f>
        <v>79.33</v>
      </c>
      <c r="O15" s="57">
        <v>1</v>
      </c>
      <c r="P15" s="58" t="s">
        <v>647</v>
      </c>
    </row>
    <row r="16" spans="1:16" s="3" customFormat="1" ht="19.5" customHeight="1">
      <c r="A16" s="50">
        <v>11</v>
      </c>
      <c r="B16" s="27" t="s">
        <v>492</v>
      </c>
      <c r="C16" s="25" t="s">
        <v>22</v>
      </c>
      <c r="D16" s="24" t="s">
        <v>493</v>
      </c>
      <c r="E16" s="25" t="s">
        <v>494</v>
      </c>
      <c r="F16" s="25" t="s">
        <v>495</v>
      </c>
      <c r="G16" s="25" t="s">
        <v>14</v>
      </c>
      <c r="H16" s="29">
        <v>66</v>
      </c>
      <c r="I16" s="29">
        <f t="shared" si="0"/>
        <v>19.8</v>
      </c>
      <c r="J16" s="29">
        <v>94</v>
      </c>
      <c r="K16" s="46">
        <f t="shared" si="1"/>
        <v>28.2</v>
      </c>
      <c r="L16" s="46">
        <v>77.2</v>
      </c>
      <c r="M16" s="46">
        <f t="shared" si="2"/>
        <v>30.880000000000003</v>
      </c>
      <c r="N16" s="45">
        <f t="shared" si="3"/>
        <v>78.88</v>
      </c>
      <c r="O16" s="57">
        <v>2</v>
      </c>
      <c r="P16" s="58"/>
    </row>
    <row r="17" spans="1:16" s="3" customFormat="1" ht="19.5" customHeight="1">
      <c r="A17" s="50">
        <v>13</v>
      </c>
      <c r="B17" s="27" t="s">
        <v>402</v>
      </c>
      <c r="C17" s="25" t="s">
        <v>22</v>
      </c>
      <c r="D17" s="24" t="s">
        <v>498</v>
      </c>
      <c r="E17" s="25" t="s">
        <v>499</v>
      </c>
      <c r="F17" s="25" t="s">
        <v>500</v>
      </c>
      <c r="G17" s="25" t="s">
        <v>14</v>
      </c>
      <c r="H17" s="29">
        <v>69.5</v>
      </c>
      <c r="I17" s="29">
        <f t="shared" si="0"/>
        <v>20.849999999999998</v>
      </c>
      <c r="J17" s="29">
        <v>89</v>
      </c>
      <c r="K17" s="46">
        <f t="shared" si="1"/>
        <v>26.7</v>
      </c>
      <c r="L17" s="46">
        <v>82.5</v>
      </c>
      <c r="M17" s="46">
        <f t="shared" si="2"/>
        <v>33</v>
      </c>
      <c r="N17" s="45">
        <f t="shared" si="3"/>
        <v>80.55</v>
      </c>
      <c r="O17" s="57">
        <v>1</v>
      </c>
      <c r="P17" s="58" t="s">
        <v>647</v>
      </c>
    </row>
    <row r="18" spans="1:16" s="3" customFormat="1" ht="19.5" customHeight="1">
      <c r="A18" s="50">
        <v>14</v>
      </c>
      <c r="B18" s="27" t="s">
        <v>402</v>
      </c>
      <c r="C18" s="25" t="s">
        <v>22</v>
      </c>
      <c r="D18" s="24" t="s">
        <v>498</v>
      </c>
      <c r="E18" s="25" t="s">
        <v>501</v>
      </c>
      <c r="F18" s="25" t="s">
        <v>502</v>
      </c>
      <c r="G18" s="25" t="s">
        <v>14</v>
      </c>
      <c r="H18" s="29">
        <v>72.5</v>
      </c>
      <c r="I18" s="29">
        <f t="shared" si="0"/>
        <v>21.75</v>
      </c>
      <c r="J18" s="29">
        <v>85</v>
      </c>
      <c r="K18" s="46">
        <f t="shared" si="1"/>
        <v>25.5</v>
      </c>
      <c r="L18" s="46">
        <v>83.2</v>
      </c>
      <c r="M18" s="46">
        <f t="shared" si="2"/>
        <v>33.28</v>
      </c>
      <c r="N18" s="45">
        <f t="shared" si="3"/>
        <v>80.53</v>
      </c>
      <c r="O18" s="57">
        <v>2</v>
      </c>
      <c r="P18" s="58"/>
    </row>
    <row r="19" spans="1:16" s="3" customFormat="1" ht="19.5" customHeight="1">
      <c r="A19" s="50">
        <v>15</v>
      </c>
      <c r="B19" s="27" t="s">
        <v>161</v>
      </c>
      <c r="C19" s="25" t="s">
        <v>22</v>
      </c>
      <c r="D19" s="24" t="s">
        <v>503</v>
      </c>
      <c r="E19" s="25" t="s">
        <v>504</v>
      </c>
      <c r="F19" s="25" t="s">
        <v>505</v>
      </c>
      <c r="G19" s="25" t="s">
        <v>14</v>
      </c>
      <c r="H19" s="29">
        <v>78</v>
      </c>
      <c r="I19" s="29">
        <f t="shared" si="0"/>
        <v>23.4</v>
      </c>
      <c r="J19" s="29">
        <v>82</v>
      </c>
      <c r="K19" s="46">
        <f t="shared" si="1"/>
        <v>24.599999999999998</v>
      </c>
      <c r="L19" s="46">
        <v>85.6</v>
      </c>
      <c r="M19" s="46">
        <f t="shared" si="2"/>
        <v>34.24</v>
      </c>
      <c r="N19" s="45">
        <f t="shared" si="3"/>
        <v>82.24000000000001</v>
      </c>
      <c r="O19" s="57">
        <v>1</v>
      </c>
      <c r="P19" s="58" t="s">
        <v>647</v>
      </c>
    </row>
    <row r="20" spans="1:16" s="3" customFormat="1" ht="19.5" customHeight="1">
      <c r="A20" s="50">
        <v>17</v>
      </c>
      <c r="B20" s="27" t="s">
        <v>161</v>
      </c>
      <c r="C20" s="25" t="s">
        <v>22</v>
      </c>
      <c r="D20" s="24" t="s">
        <v>503</v>
      </c>
      <c r="E20" s="25" t="s">
        <v>508</v>
      </c>
      <c r="F20" s="25" t="s">
        <v>509</v>
      </c>
      <c r="G20" s="25" t="s">
        <v>14</v>
      </c>
      <c r="H20" s="29">
        <v>64</v>
      </c>
      <c r="I20" s="29">
        <f t="shared" si="0"/>
        <v>19.2</v>
      </c>
      <c r="J20" s="29">
        <v>93</v>
      </c>
      <c r="K20" s="46">
        <f t="shared" si="1"/>
        <v>27.9</v>
      </c>
      <c r="L20" s="46">
        <v>78.8</v>
      </c>
      <c r="M20" s="46">
        <f t="shared" si="2"/>
        <v>31.52</v>
      </c>
      <c r="N20" s="45">
        <f t="shared" si="3"/>
        <v>78.61999999999999</v>
      </c>
      <c r="O20" s="57">
        <v>2</v>
      </c>
      <c r="P20" s="58" t="s">
        <v>647</v>
      </c>
    </row>
    <row r="21" spans="1:16" s="3" customFormat="1" ht="19.5" customHeight="1">
      <c r="A21" s="50">
        <v>18</v>
      </c>
      <c r="B21" s="27" t="s">
        <v>161</v>
      </c>
      <c r="C21" s="25" t="s">
        <v>22</v>
      </c>
      <c r="D21" s="24" t="s">
        <v>503</v>
      </c>
      <c r="E21" s="25" t="s">
        <v>510</v>
      </c>
      <c r="F21" s="25" t="s">
        <v>511</v>
      </c>
      <c r="G21" s="25" t="s">
        <v>14</v>
      </c>
      <c r="H21" s="29">
        <v>66.5</v>
      </c>
      <c r="I21" s="29">
        <f t="shared" si="0"/>
        <v>19.95</v>
      </c>
      <c r="J21" s="29">
        <v>88</v>
      </c>
      <c r="K21" s="46">
        <f t="shared" si="1"/>
        <v>26.4</v>
      </c>
      <c r="L21" s="46">
        <v>71.8</v>
      </c>
      <c r="M21" s="46">
        <f t="shared" si="2"/>
        <v>28.72</v>
      </c>
      <c r="N21" s="45">
        <f t="shared" si="3"/>
        <v>75.07</v>
      </c>
      <c r="O21" s="57">
        <v>3</v>
      </c>
      <c r="P21" s="58"/>
    </row>
    <row r="22" spans="1:16" s="3" customFormat="1" ht="19.5" customHeight="1">
      <c r="A22" s="50">
        <v>16</v>
      </c>
      <c r="B22" s="27" t="s">
        <v>161</v>
      </c>
      <c r="C22" s="25" t="s">
        <v>22</v>
      </c>
      <c r="D22" s="24" t="s">
        <v>503</v>
      </c>
      <c r="E22" s="25" t="s">
        <v>506</v>
      </c>
      <c r="F22" s="25" t="s">
        <v>507</v>
      </c>
      <c r="G22" s="25" t="s">
        <v>14</v>
      </c>
      <c r="H22" s="29">
        <v>76.5</v>
      </c>
      <c r="I22" s="29">
        <f t="shared" si="0"/>
        <v>22.95</v>
      </c>
      <c r="J22" s="29">
        <v>81</v>
      </c>
      <c r="K22" s="46">
        <f t="shared" si="1"/>
        <v>24.3</v>
      </c>
      <c r="L22" s="46" t="s">
        <v>644</v>
      </c>
      <c r="M22" s="46"/>
      <c r="N22" s="46"/>
      <c r="O22" s="57"/>
      <c r="P22" s="58"/>
    </row>
    <row r="23" spans="1:16" s="2" customFormat="1" ht="19.5" customHeight="1">
      <c r="A23" s="50">
        <v>19</v>
      </c>
      <c r="B23" s="27" t="s">
        <v>128</v>
      </c>
      <c r="C23" s="25" t="s">
        <v>22</v>
      </c>
      <c r="D23" s="24" t="s">
        <v>512</v>
      </c>
      <c r="E23" s="25" t="s">
        <v>513</v>
      </c>
      <c r="F23" s="25" t="s">
        <v>514</v>
      </c>
      <c r="G23" s="25" t="s">
        <v>14</v>
      </c>
      <c r="H23" s="29">
        <v>76</v>
      </c>
      <c r="I23" s="29">
        <f t="shared" si="0"/>
        <v>22.8</v>
      </c>
      <c r="J23" s="29">
        <v>94</v>
      </c>
      <c r="K23" s="46">
        <f t="shared" si="1"/>
        <v>28.2</v>
      </c>
      <c r="L23" s="46">
        <v>78.1</v>
      </c>
      <c r="M23" s="46">
        <f>L23*0.4</f>
        <v>31.24</v>
      </c>
      <c r="N23" s="45">
        <f>I23+K23+M23</f>
        <v>82.24</v>
      </c>
      <c r="O23" s="57">
        <v>1</v>
      </c>
      <c r="P23" s="57" t="s">
        <v>647</v>
      </c>
    </row>
    <row r="24" spans="1:16" s="2" customFormat="1" ht="19.5" customHeight="1">
      <c r="A24" s="50">
        <v>20</v>
      </c>
      <c r="B24" s="27" t="s">
        <v>128</v>
      </c>
      <c r="C24" s="25" t="s">
        <v>22</v>
      </c>
      <c r="D24" s="24" t="s">
        <v>512</v>
      </c>
      <c r="E24" s="25" t="s">
        <v>515</v>
      </c>
      <c r="F24" s="25" t="s">
        <v>516</v>
      </c>
      <c r="G24" s="25" t="s">
        <v>14</v>
      </c>
      <c r="H24" s="29">
        <v>79.5</v>
      </c>
      <c r="I24" s="29">
        <f t="shared" si="0"/>
        <v>23.849999999999998</v>
      </c>
      <c r="J24" s="29">
        <v>88</v>
      </c>
      <c r="K24" s="46">
        <f t="shared" si="1"/>
        <v>26.4</v>
      </c>
      <c r="L24" s="46">
        <v>77.4</v>
      </c>
      <c r="M24" s="46">
        <f>L24*0.4</f>
        <v>30.960000000000004</v>
      </c>
      <c r="N24" s="45">
        <f>I24+K24+M24</f>
        <v>81.21000000000001</v>
      </c>
      <c r="O24" s="57">
        <v>2</v>
      </c>
      <c r="P24" s="57"/>
    </row>
    <row r="25" spans="1:16" s="2" customFormat="1" ht="19.5" customHeight="1">
      <c r="A25" s="50">
        <v>21</v>
      </c>
      <c r="B25" s="27" t="s">
        <v>185</v>
      </c>
      <c r="C25" s="25" t="s">
        <v>22</v>
      </c>
      <c r="D25" s="24" t="s">
        <v>517</v>
      </c>
      <c r="E25" s="25" t="s">
        <v>518</v>
      </c>
      <c r="F25" s="25" t="s">
        <v>519</v>
      </c>
      <c r="G25" s="25" t="s">
        <v>14</v>
      </c>
      <c r="H25" s="29">
        <v>68</v>
      </c>
      <c r="I25" s="29">
        <f t="shared" si="0"/>
        <v>20.4</v>
      </c>
      <c r="J25" s="29">
        <v>92</v>
      </c>
      <c r="K25" s="46">
        <f t="shared" si="1"/>
        <v>27.599999999999998</v>
      </c>
      <c r="L25" s="46">
        <v>75.4</v>
      </c>
      <c r="M25" s="46">
        <f>L25*0.4</f>
        <v>30.160000000000004</v>
      </c>
      <c r="N25" s="45">
        <f>I25+K25+M25</f>
        <v>78.16</v>
      </c>
      <c r="O25" s="57">
        <v>1</v>
      </c>
      <c r="P25" s="57" t="s">
        <v>647</v>
      </c>
    </row>
    <row r="26" spans="1:16" s="2" customFormat="1" ht="19.5" customHeight="1">
      <c r="A26" s="50">
        <v>22</v>
      </c>
      <c r="B26" s="27" t="s">
        <v>185</v>
      </c>
      <c r="C26" s="23" t="s">
        <v>22</v>
      </c>
      <c r="D26" s="24" t="s">
        <v>517</v>
      </c>
      <c r="E26" s="23" t="s">
        <v>520</v>
      </c>
      <c r="F26" s="23" t="s">
        <v>521</v>
      </c>
      <c r="G26" s="23" t="s">
        <v>14</v>
      </c>
      <c r="H26" s="30">
        <v>64</v>
      </c>
      <c r="I26" s="29">
        <f t="shared" si="0"/>
        <v>19.2</v>
      </c>
      <c r="J26" s="30">
        <v>87</v>
      </c>
      <c r="K26" s="46">
        <f t="shared" si="1"/>
        <v>26.099999999999998</v>
      </c>
      <c r="L26" s="46">
        <v>75.3</v>
      </c>
      <c r="M26" s="46">
        <f>L26*0.4</f>
        <v>30.12</v>
      </c>
      <c r="N26" s="45">
        <f>I26+K26+M26</f>
        <v>75.42</v>
      </c>
      <c r="O26" s="57">
        <v>2</v>
      </c>
      <c r="P26" s="57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26" sqref="A26:IV34"/>
    </sheetView>
  </sheetViews>
  <sheetFormatPr defaultColWidth="9.00390625" defaultRowHeight="14.25"/>
  <cols>
    <col min="1" max="1" width="6.25390625" style="4" customWidth="1"/>
    <col min="2" max="2" width="9.625" style="4" customWidth="1"/>
    <col min="3" max="3" width="10.875" style="4" customWidth="1"/>
    <col min="4" max="4" width="10.50390625" style="4" customWidth="1"/>
    <col min="5" max="5" width="15.125" style="4" customWidth="1"/>
    <col min="6" max="6" width="9.75390625" style="4" customWidth="1"/>
    <col min="7" max="7" width="6.625" style="4" customWidth="1"/>
    <col min="8" max="8" width="8.125" style="5" customWidth="1"/>
    <col min="9" max="9" width="9.00390625" style="5" customWidth="1"/>
    <col min="10" max="10" width="7.75390625" style="5" customWidth="1"/>
    <col min="11" max="14" width="9.00390625" style="5" customWidth="1"/>
    <col min="15" max="15" width="9.00390625" style="6" customWidth="1"/>
    <col min="16" max="16" width="9.00390625" style="4" customWidth="1"/>
    <col min="17" max="207" width="9.00390625" style="7" customWidth="1"/>
    <col min="208" max="16384" width="9.00390625" style="8" customWidth="1"/>
  </cols>
  <sheetData>
    <row r="1" spans="1:16" ht="24" customHeight="1">
      <c r="A1" s="62" t="s">
        <v>586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1" customFormat="1" ht="39.75" customHeight="1">
      <c r="A2" s="63" t="s">
        <v>523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2" customFormat="1" ht="24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13"/>
      <c r="L3" s="14"/>
      <c r="M3" s="66" t="s">
        <v>1</v>
      </c>
      <c r="N3" s="66"/>
      <c r="O3" s="66"/>
      <c r="P3" s="66"/>
    </row>
    <row r="4" spans="1:16" s="1" customFormat="1" ht="28.5" customHeight="1">
      <c r="A4" s="9" t="s">
        <v>2</v>
      </c>
      <c r="B4" s="9" t="s">
        <v>3</v>
      </c>
      <c r="C4" s="9" t="s">
        <v>94</v>
      </c>
      <c r="D4" s="9" t="s">
        <v>29</v>
      </c>
      <c r="E4" s="9" t="s">
        <v>4</v>
      </c>
      <c r="F4" s="9" t="s">
        <v>5</v>
      </c>
      <c r="G4" s="9" t="s">
        <v>6</v>
      </c>
      <c r="H4" s="42" t="s">
        <v>642</v>
      </c>
      <c r="I4" s="31" t="s">
        <v>643</v>
      </c>
      <c r="J4" s="10" t="s">
        <v>7</v>
      </c>
      <c r="K4" s="11" t="s">
        <v>8</v>
      </c>
      <c r="L4" s="10" t="s">
        <v>9</v>
      </c>
      <c r="M4" s="11" t="s">
        <v>10</v>
      </c>
      <c r="N4" s="10" t="s">
        <v>11</v>
      </c>
      <c r="O4" s="31" t="s">
        <v>12</v>
      </c>
      <c r="P4" s="31" t="s">
        <v>13</v>
      </c>
    </row>
    <row r="5" spans="1:16" s="3" customFormat="1" ht="20.25" customHeight="1">
      <c r="A5" s="50">
        <v>1</v>
      </c>
      <c r="B5" s="25" t="s">
        <v>524</v>
      </c>
      <c r="C5" s="25" t="s">
        <v>22</v>
      </c>
      <c r="D5" s="24" t="s">
        <v>525</v>
      </c>
      <c r="E5" s="25" t="s">
        <v>528</v>
      </c>
      <c r="F5" s="25" t="s">
        <v>495</v>
      </c>
      <c r="G5" s="25" t="s">
        <v>14</v>
      </c>
      <c r="H5" s="29">
        <v>84.5</v>
      </c>
      <c r="I5" s="29">
        <f aca="true" t="shared" si="0" ref="I5:I25">H5*0.3</f>
        <v>25.349999999999998</v>
      </c>
      <c r="J5" s="29">
        <v>86</v>
      </c>
      <c r="K5" s="47">
        <f aca="true" t="shared" si="1" ref="K5:K25">J5*0.3</f>
        <v>25.8</v>
      </c>
      <c r="L5" s="46">
        <v>83.4</v>
      </c>
      <c r="M5" s="46">
        <f>L5*0.4</f>
        <v>33.36000000000001</v>
      </c>
      <c r="N5" s="46">
        <f>I5+K5+M5</f>
        <v>84.51</v>
      </c>
      <c r="O5" s="60" t="s">
        <v>648</v>
      </c>
      <c r="P5" s="57" t="s">
        <v>647</v>
      </c>
    </row>
    <row r="6" spans="1:16" s="3" customFormat="1" ht="20.25" customHeight="1">
      <c r="A6" s="50">
        <v>2</v>
      </c>
      <c r="B6" s="25" t="s">
        <v>524</v>
      </c>
      <c r="C6" s="25" t="s">
        <v>22</v>
      </c>
      <c r="D6" s="24" t="s">
        <v>525</v>
      </c>
      <c r="E6" s="25" t="s">
        <v>526</v>
      </c>
      <c r="F6" s="25" t="s">
        <v>527</v>
      </c>
      <c r="G6" s="25" t="s">
        <v>14</v>
      </c>
      <c r="H6" s="29">
        <v>79.5</v>
      </c>
      <c r="I6" s="29">
        <f t="shared" si="0"/>
        <v>23.849999999999998</v>
      </c>
      <c r="J6" s="29">
        <v>92</v>
      </c>
      <c r="K6" s="47">
        <f t="shared" si="1"/>
        <v>27.599999999999998</v>
      </c>
      <c r="L6" s="46" t="s">
        <v>650</v>
      </c>
      <c r="M6" s="46" t="s">
        <v>650</v>
      </c>
      <c r="N6" s="46" t="s">
        <v>650</v>
      </c>
      <c r="O6" s="60"/>
      <c r="P6" s="57"/>
    </row>
    <row r="7" spans="1:16" s="3" customFormat="1" ht="20.25" customHeight="1">
      <c r="A7" s="50">
        <v>3</v>
      </c>
      <c r="B7" s="25" t="s">
        <v>196</v>
      </c>
      <c r="C7" s="25" t="s">
        <v>22</v>
      </c>
      <c r="D7" s="24" t="s">
        <v>529</v>
      </c>
      <c r="E7" s="25" t="s">
        <v>530</v>
      </c>
      <c r="F7" s="25" t="s">
        <v>531</v>
      </c>
      <c r="G7" s="25" t="s">
        <v>14</v>
      </c>
      <c r="H7" s="29">
        <v>80</v>
      </c>
      <c r="I7" s="29">
        <f t="shared" si="0"/>
        <v>24</v>
      </c>
      <c r="J7" s="29">
        <v>80</v>
      </c>
      <c r="K7" s="47">
        <f t="shared" si="1"/>
        <v>24</v>
      </c>
      <c r="L7" s="46">
        <v>85.2</v>
      </c>
      <c r="M7" s="46">
        <f aca="true" t="shared" si="2" ref="M7:M22">L7*0.4</f>
        <v>34.080000000000005</v>
      </c>
      <c r="N7" s="46">
        <f aca="true" t="shared" si="3" ref="N7:N22">I7+K7+M7</f>
        <v>82.08000000000001</v>
      </c>
      <c r="O7" s="60" t="s">
        <v>648</v>
      </c>
      <c r="P7" s="57" t="s">
        <v>647</v>
      </c>
    </row>
    <row r="8" spans="1:16" s="3" customFormat="1" ht="20.25" customHeight="1">
      <c r="A8" s="50">
        <v>4</v>
      </c>
      <c r="B8" s="25" t="s">
        <v>196</v>
      </c>
      <c r="C8" s="25" t="s">
        <v>22</v>
      </c>
      <c r="D8" s="24" t="s">
        <v>529</v>
      </c>
      <c r="E8" s="25" t="s">
        <v>532</v>
      </c>
      <c r="F8" s="25" t="s">
        <v>533</v>
      </c>
      <c r="G8" s="25" t="s">
        <v>14</v>
      </c>
      <c r="H8" s="29">
        <v>73</v>
      </c>
      <c r="I8" s="29">
        <f t="shared" si="0"/>
        <v>21.9</v>
      </c>
      <c r="J8" s="29">
        <v>85</v>
      </c>
      <c r="K8" s="47">
        <f t="shared" si="1"/>
        <v>25.5</v>
      </c>
      <c r="L8" s="46">
        <v>77</v>
      </c>
      <c r="M8" s="46">
        <f t="shared" si="2"/>
        <v>30.8</v>
      </c>
      <c r="N8" s="46">
        <f t="shared" si="3"/>
        <v>78.2</v>
      </c>
      <c r="O8" s="60" t="s">
        <v>649</v>
      </c>
      <c r="P8" s="57"/>
    </row>
    <row r="9" spans="1:16" s="3" customFormat="1" ht="20.25" customHeight="1">
      <c r="A9" s="50">
        <v>5</v>
      </c>
      <c r="B9" s="25" t="s">
        <v>534</v>
      </c>
      <c r="C9" s="25" t="s">
        <v>22</v>
      </c>
      <c r="D9" s="24" t="s">
        <v>535</v>
      </c>
      <c r="E9" s="25" t="s">
        <v>536</v>
      </c>
      <c r="F9" s="25" t="s">
        <v>537</v>
      </c>
      <c r="G9" s="25" t="s">
        <v>14</v>
      </c>
      <c r="H9" s="29">
        <v>72</v>
      </c>
      <c r="I9" s="29">
        <f t="shared" si="0"/>
        <v>21.599999999999998</v>
      </c>
      <c r="J9" s="29">
        <v>89</v>
      </c>
      <c r="K9" s="47">
        <f t="shared" si="1"/>
        <v>26.7</v>
      </c>
      <c r="L9" s="46">
        <v>83.8</v>
      </c>
      <c r="M9" s="46">
        <f t="shared" si="2"/>
        <v>33.52</v>
      </c>
      <c r="N9" s="46">
        <f t="shared" si="3"/>
        <v>81.82</v>
      </c>
      <c r="O9" s="60" t="s">
        <v>648</v>
      </c>
      <c r="P9" s="57" t="s">
        <v>647</v>
      </c>
    </row>
    <row r="10" spans="1:16" s="3" customFormat="1" ht="20.25" customHeight="1">
      <c r="A10" s="50">
        <v>6</v>
      </c>
      <c r="B10" s="25" t="s">
        <v>534</v>
      </c>
      <c r="C10" s="25" t="s">
        <v>22</v>
      </c>
      <c r="D10" s="24" t="s">
        <v>535</v>
      </c>
      <c r="E10" s="25" t="s">
        <v>538</v>
      </c>
      <c r="F10" s="25" t="s">
        <v>539</v>
      </c>
      <c r="G10" s="25" t="s">
        <v>14</v>
      </c>
      <c r="H10" s="29">
        <v>72.5</v>
      </c>
      <c r="I10" s="29">
        <f t="shared" si="0"/>
        <v>21.75</v>
      </c>
      <c r="J10" s="29">
        <v>87</v>
      </c>
      <c r="K10" s="47">
        <f t="shared" si="1"/>
        <v>26.099999999999998</v>
      </c>
      <c r="L10" s="46">
        <v>78.8</v>
      </c>
      <c r="M10" s="46">
        <f t="shared" si="2"/>
        <v>31.52</v>
      </c>
      <c r="N10" s="46">
        <f t="shared" si="3"/>
        <v>79.36999999999999</v>
      </c>
      <c r="O10" s="60" t="s">
        <v>649</v>
      </c>
      <c r="P10" s="57"/>
    </row>
    <row r="11" spans="1:16" s="3" customFormat="1" ht="20.25" customHeight="1">
      <c r="A11" s="50">
        <v>7</v>
      </c>
      <c r="B11" s="25" t="s">
        <v>540</v>
      </c>
      <c r="C11" s="25" t="s">
        <v>22</v>
      </c>
      <c r="D11" s="24" t="s">
        <v>541</v>
      </c>
      <c r="E11" s="25" t="s">
        <v>542</v>
      </c>
      <c r="F11" s="25" t="s">
        <v>543</v>
      </c>
      <c r="G11" s="25" t="s">
        <v>14</v>
      </c>
      <c r="H11" s="29">
        <v>76</v>
      </c>
      <c r="I11" s="29">
        <f t="shared" si="0"/>
        <v>22.8</v>
      </c>
      <c r="J11" s="29">
        <v>83</v>
      </c>
      <c r="K11" s="47">
        <f t="shared" si="1"/>
        <v>24.9</v>
      </c>
      <c r="L11" s="46">
        <v>74.8</v>
      </c>
      <c r="M11" s="46">
        <f t="shared" si="2"/>
        <v>29.92</v>
      </c>
      <c r="N11" s="46">
        <f t="shared" si="3"/>
        <v>77.62</v>
      </c>
      <c r="O11" s="60" t="s">
        <v>648</v>
      </c>
      <c r="P11" s="57" t="s">
        <v>647</v>
      </c>
    </row>
    <row r="12" spans="1:16" s="3" customFormat="1" ht="20.25" customHeight="1">
      <c r="A12" s="50">
        <v>8</v>
      </c>
      <c r="B12" s="25" t="s">
        <v>540</v>
      </c>
      <c r="C12" s="25" t="s">
        <v>22</v>
      </c>
      <c r="D12" s="24" t="s">
        <v>541</v>
      </c>
      <c r="E12" s="25" t="s">
        <v>544</v>
      </c>
      <c r="F12" s="25" t="s">
        <v>545</v>
      </c>
      <c r="G12" s="25" t="s">
        <v>14</v>
      </c>
      <c r="H12" s="29">
        <v>63.5</v>
      </c>
      <c r="I12" s="29">
        <f t="shared" si="0"/>
        <v>19.05</v>
      </c>
      <c r="J12" s="29">
        <v>88</v>
      </c>
      <c r="K12" s="47">
        <f t="shared" si="1"/>
        <v>26.4</v>
      </c>
      <c r="L12" s="46">
        <v>74.6</v>
      </c>
      <c r="M12" s="46">
        <f t="shared" si="2"/>
        <v>29.84</v>
      </c>
      <c r="N12" s="46">
        <f t="shared" si="3"/>
        <v>75.29</v>
      </c>
      <c r="O12" s="60" t="s">
        <v>649</v>
      </c>
      <c r="P12" s="57"/>
    </row>
    <row r="13" spans="1:16" s="3" customFormat="1" ht="20.25" customHeight="1">
      <c r="A13" s="50">
        <v>9</v>
      </c>
      <c r="B13" s="25" t="s">
        <v>546</v>
      </c>
      <c r="C13" s="25" t="s">
        <v>22</v>
      </c>
      <c r="D13" s="24" t="s">
        <v>547</v>
      </c>
      <c r="E13" s="25" t="s">
        <v>548</v>
      </c>
      <c r="F13" s="25" t="s">
        <v>549</v>
      </c>
      <c r="G13" s="25" t="s">
        <v>14</v>
      </c>
      <c r="H13" s="29">
        <v>85</v>
      </c>
      <c r="I13" s="29">
        <f t="shared" si="0"/>
        <v>25.5</v>
      </c>
      <c r="J13" s="29">
        <v>96</v>
      </c>
      <c r="K13" s="47">
        <f t="shared" si="1"/>
        <v>28.799999999999997</v>
      </c>
      <c r="L13" s="46">
        <v>71.9</v>
      </c>
      <c r="M13" s="46">
        <f t="shared" si="2"/>
        <v>28.760000000000005</v>
      </c>
      <c r="N13" s="46">
        <f t="shared" si="3"/>
        <v>83.06</v>
      </c>
      <c r="O13" s="60" t="s">
        <v>648</v>
      </c>
      <c r="P13" s="57" t="s">
        <v>647</v>
      </c>
    </row>
    <row r="14" spans="1:16" s="3" customFormat="1" ht="20.25" customHeight="1">
      <c r="A14" s="50">
        <v>10</v>
      </c>
      <c r="B14" s="25" t="s">
        <v>546</v>
      </c>
      <c r="C14" s="25" t="s">
        <v>22</v>
      </c>
      <c r="D14" s="24" t="s">
        <v>547</v>
      </c>
      <c r="E14" s="25" t="s">
        <v>550</v>
      </c>
      <c r="F14" s="25" t="s">
        <v>551</v>
      </c>
      <c r="G14" s="25" t="s">
        <v>14</v>
      </c>
      <c r="H14" s="29">
        <v>71.5</v>
      </c>
      <c r="I14" s="29">
        <f t="shared" si="0"/>
        <v>21.45</v>
      </c>
      <c r="J14" s="29">
        <v>85</v>
      </c>
      <c r="K14" s="47">
        <f t="shared" si="1"/>
        <v>25.5</v>
      </c>
      <c r="L14" s="46">
        <v>68.4</v>
      </c>
      <c r="M14" s="46">
        <f t="shared" si="2"/>
        <v>27.360000000000003</v>
      </c>
      <c r="N14" s="46">
        <f t="shared" si="3"/>
        <v>74.31</v>
      </c>
      <c r="O14" s="60" t="s">
        <v>649</v>
      </c>
      <c r="P14" s="57"/>
    </row>
    <row r="15" spans="1:16" s="3" customFormat="1" ht="20.25" customHeight="1">
      <c r="A15" s="50">
        <v>11</v>
      </c>
      <c r="B15" s="25" t="s">
        <v>552</v>
      </c>
      <c r="C15" s="25" t="s">
        <v>22</v>
      </c>
      <c r="D15" s="24" t="s">
        <v>553</v>
      </c>
      <c r="E15" s="25" t="s">
        <v>556</v>
      </c>
      <c r="F15" s="25" t="s">
        <v>557</v>
      </c>
      <c r="G15" s="25" t="s">
        <v>14</v>
      </c>
      <c r="H15" s="29">
        <v>78</v>
      </c>
      <c r="I15" s="29">
        <f t="shared" si="0"/>
        <v>23.4</v>
      </c>
      <c r="J15" s="29">
        <v>86</v>
      </c>
      <c r="K15" s="47">
        <f t="shared" si="1"/>
        <v>25.8</v>
      </c>
      <c r="L15" s="46">
        <v>79.6</v>
      </c>
      <c r="M15" s="46">
        <f t="shared" si="2"/>
        <v>31.84</v>
      </c>
      <c r="N15" s="46">
        <f t="shared" si="3"/>
        <v>81.04</v>
      </c>
      <c r="O15" s="60" t="s">
        <v>648</v>
      </c>
      <c r="P15" s="57" t="s">
        <v>647</v>
      </c>
    </row>
    <row r="16" spans="1:16" s="3" customFormat="1" ht="20.25" customHeight="1">
      <c r="A16" s="50">
        <v>12</v>
      </c>
      <c r="B16" s="25" t="s">
        <v>552</v>
      </c>
      <c r="C16" s="25" t="s">
        <v>22</v>
      </c>
      <c r="D16" s="24" t="s">
        <v>553</v>
      </c>
      <c r="E16" s="25" t="s">
        <v>554</v>
      </c>
      <c r="F16" s="25" t="s">
        <v>555</v>
      </c>
      <c r="G16" s="25" t="s">
        <v>14</v>
      </c>
      <c r="H16" s="29">
        <v>80</v>
      </c>
      <c r="I16" s="29">
        <f t="shared" si="0"/>
        <v>24</v>
      </c>
      <c r="J16" s="29">
        <v>88</v>
      </c>
      <c r="K16" s="47">
        <f t="shared" si="1"/>
        <v>26.4</v>
      </c>
      <c r="L16" s="46">
        <v>72.8</v>
      </c>
      <c r="M16" s="46">
        <f t="shared" si="2"/>
        <v>29.12</v>
      </c>
      <c r="N16" s="46">
        <f t="shared" si="3"/>
        <v>79.52</v>
      </c>
      <c r="O16" s="60" t="s">
        <v>649</v>
      </c>
      <c r="P16" s="57"/>
    </row>
    <row r="17" spans="1:16" s="3" customFormat="1" ht="20.25" customHeight="1">
      <c r="A17" s="50">
        <v>13</v>
      </c>
      <c r="B17" s="25" t="s">
        <v>558</v>
      </c>
      <c r="C17" s="25" t="s">
        <v>22</v>
      </c>
      <c r="D17" s="24" t="s">
        <v>559</v>
      </c>
      <c r="E17" s="25" t="s">
        <v>560</v>
      </c>
      <c r="F17" s="25" t="s">
        <v>561</v>
      </c>
      <c r="G17" s="25" t="s">
        <v>14</v>
      </c>
      <c r="H17" s="29">
        <v>74.5</v>
      </c>
      <c r="I17" s="29">
        <f t="shared" si="0"/>
        <v>22.349999999999998</v>
      </c>
      <c r="J17" s="29">
        <v>86</v>
      </c>
      <c r="K17" s="47">
        <f t="shared" si="1"/>
        <v>25.8</v>
      </c>
      <c r="L17" s="46">
        <v>68.6</v>
      </c>
      <c r="M17" s="46">
        <f t="shared" si="2"/>
        <v>27.439999999999998</v>
      </c>
      <c r="N17" s="46">
        <f t="shared" si="3"/>
        <v>75.59</v>
      </c>
      <c r="O17" s="60" t="s">
        <v>648</v>
      </c>
      <c r="P17" s="57"/>
    </row>
    <row r="18" spans="1:16" s="3" customFormat="1" ht="20.25" customHeight="1">
      <c r="A18" s="50">
        <v>14</v>
      </c>
      <c r="B18" s="25" t="s">
        <v>562</v>
      </c>
      <c r="C18" s="25" t="s">
        <v>22</v>
      </c>
      <c r="D18" s="24" t="s">
        <v>563</v>
      </c>
      <c r="E18" s="25" t="s">
        <v>564</v>
      </c>
      <c r="F18" s="25" t="s">
        <v>565</v>
      </c>
      <c r="G18" s="25" t="s">
        <v>14</v>
      </c>
      <c r="H18" s="29">
        <v>78</v>
      </c>
      <c r="I18" s="29">
        <f t="shared" si="0"/>
        <v>23.4</v>
      </c>
      <c r="J18" s="29">
        <v>92</v>
      </c>
      <c r="K18" s="47">
        <f t="shared" si="1"/>
        <v>27.599999999999998</v>
      </c>
      <c r="L18" s="46">
        <v>83</v>
      </c>
      <c r="M18" s="46">
        <f t="shared" si="2"/>
        <v>33.2</v>
      </c>
      <c r="N18" s="46">
        <f t="shared" si="3"/>
        <v>84.2</v>
      </c>
      <c r="O18" s="60" t="s">
        <v>648</v>
      </c>
      <c r="P18" s="57" t="s">
        <v>647</v>
      </c>
    </row>
    <row r="19" spans="1:16" s="3" customFormat="1" ht="20.25" customHeight="1">
      <c r="A19" s="50">
        <v>15</v>
      </c>
      <c r="B19" s="25" t="s">
        <v>562</v>
      </c>
      <c r="C19" s="25" t="s">
        <v>22</v>
      </c>
      <c r="D19" s="24" t="s">
        <v>563</v>
      </c>
      <c r="E19" s="25" t="s">
        <v>566</v>
      </c>
      <c r="F19" s="25" t="s">
        <v>567</v>
      </c>
      <c r="G19" s="25" t="s">
        <v>14</v>
      </c>
      <c r="H19" s="29">
        <v>74.5</v>
      </c>
      <c r="I19" s="29">
        <f t="shared" si="0"/>
        <v>22.349999999999998</v>
      </c>
      <c r="J19" s="29">
        <v>87</v>
      </c>
      <c r="K19" s="47">
        <f t="shared" si="1"/>
        <v>26.099999999999998</v>
      </c>
      <c r="L19" s="46">
        <v>77.8</v>
      </c>
      <c r="M19" s="46">
        <f t="shared" si="2"/>
        <v>31.12</v>
      </c>
      <c r="N19" s="46">
        <f t="shared" si="3"/>
        <v>79.57</v>
      </c>
      <c r="O19" s="60" t="s">
        <v>649</v>
      </c>
      <c r="P19" s="57"/>
    </row>
    <row r="20" spans="1:16" s="3" customFormat="1" ht="20.25" customHeight="1">
      <c r="A20" s="50">
        <v>16</v>
      </c>
      <c r="B20" s="25" t="s">
        <v>568</v>
      </c>
      <c r="C20" s="25" t="s">
        <v>22</v>
      </c>
      <c r="D20" s="24" t="s">
        <v>569</v>
      </c>
      <c r="E20" s="25" t="s">
        <v>570</v>
      </c>
      <c r="F20" s="25" t="s">
        <v>571</v>
      </c>
      <c r="G20" s="25" t="s">
        <v>14</v>
      </c>
      <c r="H20" s="29">
        <v>70</v>
      </c>
      <c r="I20" s="29">
        <f t="shared" si="0"/>
        <v>21</v>
      </c>
      <c r="J20" s="29">
        <v>89</v>
      </c>
      <c r="K20" s="47">
        <f t="shared" si="1"/>
        <v>26.7</v>
      </c>
      <c r="L20" s="46">
        <v>86</v>
      </c>
      <c r="M20" s="46">
        <f t="shared" si="2"/>
        <v>34.4</v>
      </c>
      <c r="N20" s="46">
        <f t="shared" si="3"/>
        <v>82.1</v>
      </c>
      <c r="O20" s="60" t="s">
        <v>648</v>
      </c>
      <c r="P20" s="57" t="s">
        <v>647</v>
      </c>
    </row>
    <row r="21" spans="1:16" s="3" customFormat="1" ht="20.25" customHeight="1">
      <c r="A21" s="50">
        <v>17</v>
      </c>
      <c r="B21" s="25" t="s">
        <v>568</v>
      </c>
      <c r="C21" s="25" t="s">
        <v>22</v>
      </c>
      <c r="D21" s="24" t="s">
        <v>569</v>
      </c>
      <c r="E21" s="25" t="s">
        <v>572</v>
      </c>
      <c r="F21" s="25" t="s">
        <v>573</v>
      </c>
      <c r="G21" s="25" t="s">
        <v>14</v>
      </c>
      <c r="H21" s="29">
        <v>77.5</v>
      </c>
      <c r="I21" s="29">
        <f t="shared" si="0"/>
        <v>23.25</v>
      </c>
      <c r="J21" s="29">
        <v>81</v>
      </c>
      <c r="K21" s="47">
        <f t="shared" si="1"/>
        <v>24.3</v>
      </c>
      <c r="L21" s="46">
        <v>77.2</v>
      </c>
      <c r="M21" s="46">
        <f t="shared" si="2"/>
        <v>30.880000000000003</v>
      </c>
      <c r="N21" s="46">
        <f t="shared" si="3"/>
        <v>78.43</v>
      </c>
      <c r="O21" s="60" t="s">
        <v>649</v>
      </c>
      <c r="P21" s="57"/>
    </row>
    <row r="22" spans="1:16" s="3" customFormat="1" ht="20.25" customHeight="1">
      <c r="A22" s="50">
        <v>18</v>
      </c>
      <c r="B22" s="25" t="s">
        <v>574</v>
      </c>
      <c r="C22" s="25" t="s">
        <v>22</v>
      </c>
      <c r="D22" s="24" t="s">
        <v>575</v>
      </c>
      <c r="E22" s="25" t="s">
        <v>576</v>
      </c>
      <c r="F22" s="25" t="s">
        <v>577</v>
      </c>
      <c r="G22" s="25" t="s">
        <v>14</v>
      </c>
      <c r="H22" s="29">
        <v>80.5</v>
      </c>
      <c r="I22" s="29">
        <f t="shared" si="0"/>
        <v>24.15</v>
      </c>
      <c r="J22" s="29">
        <v>91</v>
      </c>
      <c r="K22" s="47">
        <f t="shared" si="1"/>
        <v>27.3</v>
      </c>
      <c r="L22" s="46">
        <v>72.9</v>
      </c>
      <c r="M22" s="46">
        <f t="shared" si="2"/>
        <v>29.160000000000004</v>
      </c>
      <c r="N22" s="46">
        <f t="shared" si="3"/>
        <v>80.61000000000001</v>
      </c>
      <c r="O22" s="60" t="s">
        <v>648</v>
      </c>
      <c r="P22" s="57" t="s">
        <v>647</v>
      </c>
    </row>
    <row r="23" spans="1:16" s="3" customFormat="1" ht="20.25" customHeight="1">
      <c r="A23" s="50">
        <v>19</v>
      </c>
      <c r="B23" s="25" t="s">
        <v>574</v>
      </c>
      <c r="C23" s="25" t="s">
        <v>22</v>
      </c>
      <c r="D23" s="24" t="s">
        <v>575</v>
      </c>
      <c r="E23" s="25" t="s">
        <v>578</v>
      </c>
      <c r="F23" s="25" t="s">
        <v>579</v>
      </c>
      <c r="G23" s="25" t="s">
        <v>14</v>
      </c>
      <c r="H23" s="29">
        <v>80.5</v>
      </c>
      <c r="I23" s="29">
        <f t="shared" si="0"/>
        <v>24.15</v>
      </c>
      <c r="J23" s="29">
        <v>83</v>
      </c>
      <c r="K23" s="47">
        <f t="shared" si="1"/>
        <v>24.9</v>
      </c>
      <c r="L23" s="46" t="s">
        <v>650</v>
      </c>
      <c r="M23" s="46" t="s">
        <v>650</v>
      </c>
      <c r="N23" s="46" t="s">
        <v>650</v>
      </c>
      <c r="O23" s="60"/>
      <c r="P23" s="57"/>
    </row>
    <row r="24" spans="1:16" s="3" customFormat="1" ht="20.25" customHeight="1">
      <c r="A24" s="50">
        <v>20</v>
      </c>
      <c r="B24" s="25" t="s">
        <v>580</v>
      </c>
      <c r="C24" s="25" t="s">
        <v>22</v>
      </c>
      <c r="D24" s="24" t="s">
        <v>581</v>
      </c>
      <c r="E24" s="25" t="s">
        <v>582</v>
      </c>
      <c r="F24" s="25" t="s">
        <v>583</v>
      </c>
      <c r="G24" s="25" t="s">
        <v>14</v>
      </c>
      <c r="H24" s="29">
        <v>79.5</v>
      </c>
      <c r="I24" s="29">
        <f t="shared" si="0"/>
        <v>23.849999999999998</v>
      </c>
      <c r="J24" s="29">
        <v>93</v>
      </c>
      <c r="K24" s="47">
        <f t="shared" si="1"/>
        <v>27.9</v>
      </c>
      <c r="L24" s="46">
        <v>74.6</v>
      </c>
      <c r="M24" s="46">
        <f>L24*0.4</f>
        <v>29.84</v>
      </c>
      <c r="N24" s="46">
        <f>I24+K24+M24</f>
        <v>81.59</v>
      </c>
      <c r="O24" s="60" t="s">
        <v>648</v>
      </c>
      <c r="P24" s="57" t="s">
        <v>647</v>
      </c>
    </row>
    <row r="25" spans="1:16" s="3" customFormat="1" ht="20.25" customHeight="1">
      <c r="A25" s="50">
        <v>21</v>
      </c>
      <c r="B25" s="25" t="s">
        <v>580</v>
      </c>
      <c r="C25" s="25" t="s">
        <v>22</v>
      </c>
      <c r="D25" s="24" t="s">
        <v>581</v>
      </c>
      <c r="E25" s="25" t="s">
        <v>584</v>
      </c>
      <c r="F25" s="25" t="s">
        <v>585</v>
      </c>
      <c r="G25" s="25" t="s">
        <v>14</v>
      </c>
      <c r="H25" s="29">
        <v>78</v>
      </c>
      <c r="I25" s="29">
        <f t="shared" si="0"/>
        <v>23.4</v>
      </c>
      <c r="J25" s="29">
        <v>82</v>
      </c>
      <c r="K25" s="47">
        <f t="shared" si="1"/>
        <v>24.599999999999998</v>
      </c>
      <c r="L25" s="46">
        <v>74.8</v>
      </c>
      <c r="M25" s="46">
        <f>L25*0.4</f>
        <v>29.92</v>
      </c>
      <c r="N25" s="46">
        <f>I25+K25+M25</f>
        <v>77.92</v>
      </c>
      <c r="O25" s="60" t="s">
        <v>649</v>
      </c>
      <c r="P25" s="57"/>
    </row>
  </sheetData>
  <sheetProtection/>
  <mergeCells count="4">
    <mergeCell ref="A1:P1"/>
    <mergeCell ref="A2:P2"/>
    <mergeCell ref="A3:J3"/>
    <mergeCell ref="M3:P3"/>
  </mergeCells>
  <printOptions horizontalCentered="1"/>
  <pageMargins left="0.55" right="0.55" top="0.79" bottom="0.59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hpz11</cp:lastModifiedBy>
  <cp:lastPrinted>2018-07-16T07:02:27Z</cp:lastPrinted>
  <dcterms:created xsi:type="dcterms:W3CDTF">2013-12-15T07:53:57Z</dcterms:created>
  <dcterms:modified xsi:type="dcterms:W3CDTF">2018-07-16T07:48:19Z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